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"/>
    </mc:Choice>
  </mc:AlternateContent>
  <bookViews>
    <workbookView xWindow="0" yWindow="0" windowWidth="20490" windowHeight="8340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K40" i="2" l="1"/>
  <c r="J40" i="2"/>
  <c r="I40" i="2"/>
  <c r="G39" i="2"/>
  <c r="K39" i="2" s="1"/>
  <c r="F39" i="2"/>
  <c r="J39" i="2" s="1"/>
  <c r="E39" i="2"/>
  <c r="I39" i="2" s="1"/>
  <c r="D39" i="2"/>
  <c r="H39" i="2" s="1"/>
  <c r="C39" i="2"/>
  <c r="K37" i="2"/>
  <c r="J37" i="2"/>
  <c r="I37" i="2"/>
  <c r="G36" i="2"/>
  <c r="K36" i="2" s="1"/>
  <c r="F36" i="2"/>
  <c r="J36" i="2" s="1"/>
  <c r="E36" i="2"/>
  <c r="I36" i="2" s="1"/>
  <c r="D36" i="2"/>
  <c r="H36" i="2" s="1"/>
  <c r="C36" i="2"/>
  <c r="K35" i="2"/>
  <c r="J35" i="2"/>
  <c r="I35" i="2"/>
  <c r="K34" i="2"/>
  <c r="J34" i="2"/>
  <c r="I34" i="2"/>
  <c r="K33" i="2"/>
  <c r="J33" i="2"/>
  <c r="I33" i="2"/>
  <c r="G32" i="2"/>
  <c r="K32" i="2" s="1"/>
  <c r="F32" i="2"/>
  <c r="J32" i="2" s="1"/>
  <c r="E32" i="2"/>
  <c r="I32" i="2" s="1"/>
  <c r="D32" i="2"/>
  <c r="H32" i="2" s="1"/>
  <c r="C32" i="2"/>
  <c r="K30" i="2"/>
  <c r="J30" i="2"/>
  <c r="I30" i="2"/>
  <c r="K29" i="2"/>
  <c r="J29" i="2"/>
  <c r="I29" i="2"/>
  <c r="K28" i="2"/>
  <c r="J28" i="2"/>
  <c r="I28" i="2"/>
  <c r="G27" i="2"/>
  <c r="K27" i="2" s="1"/>
  <c r="F27" i="2"/>
  <c r="J27" i="2" s="1"/>
  <c r="E27" i="2"/>
  <c r="I27" i="2" s="1"/>
  <c r="D27" i="2"/>
  <c r="H27" i="2" s="1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K18" i="2" s="1"/>
  <c r="F18" i="2"/>
  <c r="J18" i="2" s="1"/>
  <c r="E18" i="2"/>
  <c r="I18" i="2" s="1"/>
  <c r="D18" i="2"/>
  <c r="H18" i="2" s="1"/>
  <c r="C18" i="2"/>
  <c r="K17" i="2"/>
  <c r="J17" i="2"/>
  <c r="I17" i="2"/>
  <c r="K16" i="2"/>
  <c r="J16" i="2"/>
  <c r="I16" i="2"/>
  <c r="G15" i="2"/>
  <c r="K15" i="2" s="1"/>
  <c r="F15" i="2"/>
  <c r="J15" i="2" s="1"/>
  <c r="E15" i="2"/>
  <c r="I15" i="2" s="1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K8" i="2" s="1"/>
  <c r="F8" i="2"/>
  <c r="J8" i="2" s="1"/>
  <c r="E8" i="2"/>
  <c r="I8" i="2" s="1"/>
  <c r="D8" i="2"/>
  <c r="H8" i="2" s="1"/>
  <c r="C8" i="2"/>
  <c r="D8" i="1" l="1"/>
  <c r="E8" i="1"/>
  <c r="F8" i="1"/>
  <c r="G8" i="1"/>
  <c r="C8" i="1"/>
  <c r="H8" i="1" l="1"/>
  <c r="C39" i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<sst xmlns="http://schemas.openxmlformats.org/spreadsheetml/2006/main" count="184" uniqueCount="79">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</sst>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5" workbookViewId="0">
      <selection activeCell="G22" sqref="G22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4.42578125" customWidth="1"/>
    <col min="4" max="4" width="13.42578125" customWidth="1"/>
    <col min="5" max="5" width="14.5703125" customWidth="1"/>
    <col min="6" max="6" width="11.7109375" customWidth="1"/>
    <col min="7" max="7" width="13.28515625" customWidth="1"/>
    <col min="8" max="8" width="7.140625" style="14" customWidth="1"/>
    <col min="9" max="9" width="7.42578125" style="14" customWidth="1"/>
    <col min="10" max="10" width="7.5703125" style="14" customWidth="1"/>
    <col min="11" max="11" width="7.710937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1804941.1600000001</v>
      </c>
      <c r="D8" s="8">
        <f t="shared" ref="D8:G8" si="0">SUM(D9+D10+D11+D12+D13+D14)</f>
        <v>1857087.16</v>
      </c>
      <c r="E8" s="8">
        <f t="shared" si="0"/>
        <v>1922749</v>
      </c>
      <c r="F8" s="8">
        <f t="shared" si="0"/>
        <v>1936825.58</v>
      </c>
      <c r="G8" s="8">
        <f t="shared" si="0"/>
        <v>1936825.58</v>
      </c>
      <c r="H8" s="8">
        <f>D8/C8*100</f>
        <v>102.88906924810777</v>
      </c>
      <c r="I8" s="8">
        <f t="shared" ref="I8:K8" si="1">E8/D8*100</f>
        <v>103.53574357813125</v>
      </c>
      <c r="J8" s="8">
        <f t="shared" si="1"/>
        <v>100.73210699888546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1481457.3</v>
      </c>
      <c r="D9" s="11">
        <v>1568186.35</v>
      </c>
      <c r="E9" s="11">
        <v>1663705</v>
      </c>
      <c r="F9" s="11">
        <v>1677781.58</v>
      </c>
      <c r="G9" s="11">
        <v>1677781.58</v>
      </c>
      <c r="H9" s="13"/>
      <c r="I9" s="13">
        <f t="shared" ref="I9:K9" si="2">(E9/D9*100)</f>
        <v>106.09102674564154</v>
      </c>
      <c r="J9" s="13">
        <f t="shared" si="2"/>
        <v>100.84609831670879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>
        <v>0.14000000000000001</v>
      </c>
      <c r="D10" s="11">
        <v>0.67</v>
      </c>
      <c r="E10" s="11">
        <v>1</v>
      </c>
      <c r="F10" s="11">
        <v>1</v>
      </c>
      <c r="G10" s="11">
        <v>1</v>
      </c>
      <c r="H10" s="13"/>
      <c r="I10" s="13">
        <f t="shared" ref="I10:K10" si="3">E10/D10*100</f>
        <v>149.25373134328356</v>
      </c>
      <c r="J10" s="13">
        <f t="shared" si="3"/>
        <v>100</v>
      </c>
      <c r="K10" s="13">
        <f t="shared" si="3"/>
        <v>100</v>
      </c>
    </row>
    <row r="11" spans="1:14" ht="51" x14ac:dyDescent="0.2">
      <c r="A11" s="11" t="s">
        <v>26</v>
      </c>
      <c r="B11" s="12" t="s">
        <v>27</v>
      </c>
      <c r="C11" s="11">
        <v>26229.61</v>
      </c>
      <c r="D11" s="11">
        <v>26651.54</v>
      </c>
      <c r="E11" s="11">
        <v>39000</v>
      </c>
      <c r="F11" s="11">
        <v>39000</v>
      </c>
      <c r="G11" s="11">
        <v>39000</v>
      </c>
      <c r="H11" s="13"/>
      <c r="I11" s="13">
        <f t="shared" ref="I11:K11" si="4">E11/D11*100</f>
        <v>146.33300739844677</v>
      </c>
      <c r="J11" s="13">
        <f t="shared" si="4"/>
        <v>100</v>
      </c>
      <c r="K11" s="13">
        <f t="shared" si="4"/>
        <v>100</v>
      </c>
    </row>
    <row r="12" spans="1:14" ht="38.25" x14ac:dyDescent="0.2">
      <c r="A12" s="11" t="s">
        <v>28</v>
      </c>
      <c r="B12" s="12" t="s">
        <v>29</v>
      </c>
      <c r="C12" s="11">
        <v>1459.56</v>
      </c>
      <c r="D12" s="11">
        <v>2919.91</v>
      </c>
      <c r="E12" s="11">
        <v>2920</v>
      </c>
      <c r="F12" s="11">
        <v>2920</v>
      </c>
      <c r="G12" s="11">
        <v>2920</v>
      </c>
      <c r="H12" s="13"/>
      <c r="I12" s="13">
        <f t="shared" ref="I12:K12" si="5">E12/D12*100</f>
        <v>100.00308228678281</v>
      </c>
      <c r="J12" s="13">
        <f t="shared" si="5"/>
        <v>100</v>
      </c>
      <c r="K12" s="13">
        <f t="shared" si="5"/>
        <v>100</v>
      </c>
    </row>
    <row r="13" spans="1:14" ht="38.25" x14ac:dyDescent="0.2">
      <c r="A13" s="11" t="s">
        <v>30</v>
      </c>
      <c r="B13" s="12" t="s">
        <v>31</v>
      </c>
      <c r="C13" s="11">
        <v>295794.55</v>
      </c>
      <c r="D13" s="11">
        <v>259328.69</v>
      </c>
      <c r="E13" s="11">
        <v>217123</v>
      </c>
      <c r="F13" s="11">
        <v>217123</v>
      </c>
      <c r="G13" s="11">
        <v>217123</v>
      </c>
      <c r="H13" s="13"/>
      <c r="I13" s="13">
        <f t="shared" ref="I13:K13" si="6">E13/D13*100</f>
        <v>83.72502093771422</v>
      </c>
      <c r="J13" s="13">
        <f t="shared" si="6"/>
        <v>100</v>
      </c>
      <c r="K13" s="13">
        <f t="shared" si="6"/>
        <v>100</v>
      </c>
    </row>
    <row r="14" spans="1:14" ht="25.5" x14ac:dyDescent="0.2">
      <c r="A14" s="11" t="s">
        <v>32</v>
      </c>
      <c r="B14" s="12" t="s">
        <v>33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1690738.22</v>
      </c>
      <c r="D18" s="8">
        <f>SUM(D20+D21+D22+D23+D24+D25+D26)</f>
        <v>1776532.5</v>
      </c>
      <c r="E18" s="8">
        <f>SUM(E20+E21+E22+E23+E24+E25+E26)</f>
        <v>1905255</v>
      </c>
      <c r="F18" s="8">
        <f>SUM(F20+F21+F22+F23+F24+F25+F26)</f>
        <v>1905255</v>
      </c>
      <c r="G18" s="8">
        <f>SUM(G20+G21+G22+G23+G24+G25+G26)</f>
        <v>1905255</v>
      </c>
      <c r="H18" s="10">
        <f>D18/C18*100</f>
        <v>105.07436804734918</v>
      </c>
      <c r="I18" s="10">
        <f t="shared" ref="I18:K18" si="10">E18/D18*100</f>
        <v>107.24571602264523</v>
      </c>
      <c r="J18" s="10">
        <f t="shared" si="10"/>
        <v>100</v>
      </c>
      <c r="K18" s="10">
        <f t="shared" si="10"/>
        <v>100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1414742.99</v>
      </c>
      <c r="D20" s="11">
        <v>1514270.76</v>
      </c>
      <c r="E20" s="11">
        <v>1616330</v>
      </c>
      <c r="F20" s="11">
        <v>1616330</v>
      </c>
      <c r="G20" s="11">
        <v>1616330</v>
      </c>
      <c r="H20" s="13"/>
      <c r="I20" s="13">
        <f t="shared" ref="I20:K20" si="11">E20/D20*100</f>
        <v>106.73982769105308</v>
      </c>
      <c r="J20" s="13">
        <f t="shared" si="11"/>
        <v>100</v>
      </c>
      <c r="K20" s="13">
        <f t="shared" si="11"/>
        <v>100</v>
      </c>
    </row>
    <row r="21" spans="1:11" x14ac:dyDescent="0.2">
      <c r="A21" s="11" t="s">
        <v>42</v>
      </c>
      <c r="B21" s="12" t="s">
        <v>43</v>
      </c>
      <c r="C21" s="11">
        <v>210508.2</v>
      </c>
      <c r="D21" s="11">
        <v>194761.7</v>
      </c>
      <c r="E21" s="11">
        <v>218168</v>
      </c>
      <c r="F21" s="11">
        <v>218168</v>
      </c>
      <c r="G21" s="11">
        <v>218168</v>
      </c>
      <c r="H21" s="13"/>
      <c r="I21" s="13">
        <f t="shared" ref="I21:K21" si="12">E21/D21*100</f>
        <v>112.01791728045092</v>
      </c>
      <c r="J21" s="13">
        <f t="shared" si="12"/>
        <v>100</v>
      </c>
      <c r="K21" s="13">
        <f t="shared" si="12"/>
        <v>100</v>
      </c>
    </row>
    <row r="22" spans="1:11" x14ac:dyDescent="0.2">
      <c r="A22" s="11" t="s">
        <v>44</v>
      </c>
      <c r="B22" s="12" t="s">
        <v>45</v>
      </c>
      <c r="C22" s="11">
        <v>637.47</v>
      </c>
      <c r="D22" s="11">
        <v>663.62</v>
      </c>
      <c r="E22" s="11">
        <v>660</v>
      </c>
      <c r="F22" s="11">
        <v>660</v>
      </c>
      <c r="G22" s="11">
        <v>660</v>
      </c>
      <c r="H22" s="13"/>
      <c r="I22" s="13">
        <f t="shared" ref="I22:K22" si="13">E22/D22*100</f>
        <v>99.454507097435268</v>
      </c>
      <c r="J22" s="13">
        <f t="shared" si="13"/>
        <v>100</v>
      </c>
      <c r="K22" s="13">
        <f t="shared" si="13"/>
        <v>100</v>
      </c>
    </row>
    <row r="23" spans="1:11" x14ac:dyDescent="0.2">
      <c r="A23" s="11" t="s">
        <v>46</v>
      </c>
      <c r="B23" s="12" t="s">
        <v>47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>
        <v>64849.56</v>
      </c>
      <c r="D25" s="11">
        <v>66836.42</v>
      </c>
      <c r="E25" s="11">
        <v>70097</v>
      </c>
      <c r="F25" s="11">
        <v>70097</v>
      </c>
      <c r="G25" s="11">
        <v>70097</v>
      </c>
      <c r="H25" s="13"/>
      <c r="I25" s="13">
        <f t="shared" ref="I25:K25" si="16">E25/D25*100</f>
        <v>104.87844800783765</v>
      </c>
      <c r="J25" s="13">
        <f t="shared" si="16"/>
        <v>100</v>
      </c>
      <c r="K25" s="13">
        <f t="shared" si="16"/>
        <v>100</v>
      </c>
    </row>
    <row r="26" spans="1:11" x14ac:dyDescent="0.2">
      <c r="A26" s="11" t="s">
        <v>52</v>
      </c>
      <c r="B26" s="12" t="s">
        <v>53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102915.12999999999</v>
      </c>
      <c r="D27" s="8">
        <f>SUM(D28+D29+D30)</f>
        <v>94631.37</v>
      </c>
      <c r="E27" s="8">
        <f>SUM(E28+E29+E30)</f>
        <v>31569.98</v>
      </c>
      <c r="F27" s="8">
        <f>SUM(F28+F29+F30)</f>
        <v>31570</v>
      </c>
      <c r="G27" s="8">
        <f>SUM(G28+G29+G30)</f>
        <v>31570</v>
      </c>
      <c r="H27" s="10">
        <f>D27/C27*100</f>
        <v>91.95088224637135</v>
      </c>
      <c r="I27" s="10">
        <f t="shared" ref="I27:K28" si="18">E27/D27*100</f>
        <v>33.361009145276036</v>
      </c>
      <c r="J27" s="10">
        <f t="shared" si="18"/>
        <v>100.00006335132301</v>
      </c>
      <c r="K27" s="10">
        <f t="shared" si="18"/>
        <v>100</v>
      </c>
    </row>
    <row r="28" spans="1:11" ht="38.25" x14ac:dyDescent="0.2">
      <c r="A28" s="11" t="s">
        <v>55</v>
      </c>
      <c r="B28" s="12" t="s">
        <v>56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>
        <v>19963.37</v>
      </c>
      <c r="D29" s="11">
        <v>21633.82</v>
      </c>
      <c r="E29" s="11">
        <v>15644</v>
      </c>
      <c r="F29" s="11">
        <v>15644</v>
      </c>
      <c r="G29" s="11">
        <v>15644</v>
      </c>
      <c r="H29" s="13"/>
      <c r="I29" s="13">
        <f t="shared" ref="I29:K29" si="19">E29/D29*100</f>
        <v>72.312702980795805</v>
      </c>
      <c r="J29" s="13">
        <f t="shared" si="19"/>
        <v>100</v>
      </c>
      <c r="K29" s="13">
        <f t="shared" si="19"/>
        <v>100</v>
      </c>
    </row>
    <row r="30" spans="1:11" ht="25.5" x14ac:dyDescent="0.2">
      <c r="A30" s="11" t="s">
        <v>59</v>
      </c>
      <c r="B30" s="12" t="s">
        <v>60</v>
      </c>
      <c r="C30" s="11">
        <v>82951.759999999995</v>
      </c>
      <c r="D30" s="11">
        <v>72997.55</v>
      </c>
      <c r="E30" s="11">
        <v>15925.98</v>
      </c>
      <c r="F30" s="11">
        <v>15926</v>
      </c>
      <c r="G30" s="11">
        <v>15926</v>
      </c>
      <c r="H30" s="13"/>
      <c r="I30" s="13">
        <f t="shared" ref="I30:K30" si="20">E30/D30*100</f>
        <v>21.817143178092962</v>
      </c>
      <c r="J30" s="13">
        <f t="shared" si="20"/>
        <v>100.00012558096896</v>
      </c>
      <c r="K30" s="13">
        <f t="shared" si="20"/>
        <v>100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8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>
        <v>-1085.94</v>
      </c>
      <c r="D38" s="6">
        <v>10201.879999999999</v>
      </c>
      <c r="E38" s="6">
        <v>14076.58</v>
      </c>
      <c r="F38" s="6"/>
      <c r="G38" s="6"/>
      <c r="H38" s="7"/>
      <c r="I38" s="7">
        <f t="shared" si="25"/>
        <v>137.98025461973677</v>
      </c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10201.879999999999</v>
      </c>
      <c r="D39" s="8">
        <f t="shared" ref="D39:G39" si="26">SUM(D40)</f>
        <v>14076.58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>
        <f>D39/C39*100</f>
        <v>137.98025461973677</v>
      </c>
      <c r="I39" s="10">
        <f t="shared" ref="I39:K40" si="27">E39/D39*100</f>
        <v>0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>
        <v>10201.879999999999</v>
      </c>
      <c r="D40" s="11">
        <v>14076.58</v>
      </c>
      <c r="E40" s="11">
        <v>0</v>
      </c>
      <c r="F40" s="11">
        <v>0</v>
      </c>
      <c r="G40" s="11">
        <v>0</v>
      </c>
      <c r="H40" s="13"/>
      <c r="I40" s="13">
        <f t="shared" si="27"/>
        <v>0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2" sqref="C22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10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8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si="3"/>
        <v>#DIV/0!</v>
      </c>
      <c r="J11" s="13" t="e">
        <f t="shared" si="3"/>
        <v>#DIV/0!</v>
      </c>
      <c r="K11" s="13" t="e">
        <f t="shared" si="3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si="3"/>
        <v>#DIV/0!</v>
      </c>
      <c r="J12" s="13" t="e">
        <f t="shared" si="3"/>
        <v>#DIV/0!</v>
      </c>
      <c r="K12" s="13" t="e">
        <f t="shared" si="3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si="3"/>
        <v>#DIV/0!</v>
      </c>
      <c r="J13" s="13" t="e">
        <f t="shared" si="3"/>
        <v>#DIV/0!</v>
      </c>
      <c r="K13" s="13" t="e">
        <f t="shared" si="3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si="3"/>
        <v>#DIV/0!</v>
      </c>
      <c r="J18" s="10" t="e">
        <f t="shared" si="3"/>
        <v>#DIV/0!</v>
      </c>
      <c r="K18" s="10" t="e">
        <f t="shared" si="3"/>
        <v>#DIV/0!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30" si="4">E20/D20*100</f>
        <v>#DIV/0!</v>
      </c>
      <c r="J20" s="13" t="e">
        <f t="shared" si="4"/>
        <v>#DIV/0!</v>
      </c>
      <c r="K20" s="13" t="e">
        <f t="shared" si="4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si="4"/>
        <v>#DIV/0!</v>
      </c>
      <c r="J21" s="13" t="e">
        <f t="shared" si="4"/>
        <v>#DIV/0!</v>
      </c>
      <c r="K21" s="13" t="e">
        <f t="shared" si="4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si="4"/>
        <v>#DIV/0!</v>
      </c>
      <c r="J22" s="13" t="e">
        <f t="shared" si="4"/>
        <v>#DIV/0!</v>
      </c>
      <c r="K22" s="13" t="e">
        <f t="shared" si="4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si="4"/>
        <v>#DIV/0!</v>
      </c>
      <c r="J25" s="13" t="e">
        <f t="shared" si="4"/>
        <v>#DIV/0!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si="4"/>
        <v>#DIV/0!</v>
      </c>
      <c r="J26" s="13" t="e">
        <f t="shared" si="4"/>
        <v>#DIV/0!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si="4"/>
        <v>#DIV/0!</v>
      </c>
      <c r="J27" s="10" t="e">
        <f t="shared" si="4"/>
        <v>#DIV/0!</v>
      </c>
      <c r="K27" s="10" t="e">
        <f t="shared" si="4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si="4"/>
        <v>#DIV/0!</v>
      </c>
      <c r="J29" s="13" t="e">
        <f t="shared" si="4"/>
        <v>#DIV/0!</v>
      </c>
      <c r="K29" s="13" t="e">
        <f t="shared" si="4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si="4"/>
        <v>#DIV/0!</v>
      </c>
      <c r="J30" s="13" t="e">
        <f t="shared" si="4"/>
        <v>#DIV/0!</v>
      </c>
      <c r="K30" s="13" t="e">
        <f t="shared" si="4"/>
        <v>#DIV/0!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7">SUM(D40)</f>
        <v>0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 t="e">
        <f>D39/C39*100</f>
        <v>#DIV/0!</v>
      </c>
      <c r="I39" s="10" t="e">
        <f t="shared" ref="I39:K40" si="8">E39/D39*100</f>
        <v>#DIV/0!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8"/>
        <v>#DIV/0!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korisnik</cp:lastModifiedBy>
  <cp:lastPrinted>2022-10-13T09:00:23Z</cp:lastPrinted>
  <dcterms:created xsi:type="dcterms:W3CDTF">2022-10-10T13:14:58Z</dcterms:created>
  <dcterms:modified xsi:type="dcterms:W3CDTF">2022-10-14T06:35:25Z</dcterms:modified>
</cp:coreProperties>
</file>