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ka\Desktop\SLAVICA\FINANCIJSKI PLAN 2024\"/>
    </mc:Choice>
  </mc:AlternateContent>
  <bookViews>
    <workbookView xWindow="0" yWindow="0" windowWidth="28800" windowHeight="12000"/>
  </bookViews>
  <sheets>
    <sheet name="SAŽETAK" sheetId="10" r:id="rId1"/>
    <sheet name=" Račun prihoda i rashoda" sheetId="3" r:id="rId2"/>
    <sheet name="Prihodi i rashodi po izvorima" sheetId="8" r:id="rId3"/>
    <sheet name="List1" sheetId="11" state="hidden" r:id="rId4"/>
    <sheet name="Rashodi prema funkcijskoj kl" sheetId="5" r:id="rId5"/>
    <sheet name="Račun financiranja" sheetId="6" r:id="rId6"/>
    <sheet name="Račun financiranja po izvorima" sheetId="9" r:id="rId7"/>
    <sheet name="POSEBNI DIO" sheetId="7" r:id="rId8"/>
    <sheet name="List2" sheetId="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0" l="1"/>
  <c r="F8" i="10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F11" i="10"/>
  <c r="F14" i="10" s="1"/>
  <c r="J8" i="10"/>
  <c r="I8" i="10"/>
  <c r="H8" i="10"/>
  <c r="G8" i="10"/>
  <c r="G14" i="10" s="1"/>
  <c r="J14" i="10" l="1"/>
  <c r="J22" i="10" s="1"/>
  <c r="J28" i="10" s="1"/>
  <c r="J29" i="10" s="1"/>
  <c r="I14" i="10"/>
  <c r="H14" i="10"/>
  <c r="I22" i="10"/>
  <c r="I28" i="10" s="1"/>
  <c r="I29" i="10" s="1"/>
  <c r="H22" i="10"/>
  <c r="H28" i="10" s="1"/>
  <c r="H29" i="10" s="1"/>
  <c r="F22" i="10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<sst xmlns="http://schemas.openxmlformats.org/spreadsheetml/2006/main" count="293" uniqueCount="162">
  <si>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</si>
  <si>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</si>
  <si>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</si>
  <si>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</si>
  <si>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</si>
  <si>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</si>
  <si>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</si>
  <si>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</si>
  <si>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</si>
  <si>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</si>
  <si>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</si>
  <si>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</si>
  <si>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</si>
  <si>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</si>
  <si>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</si>
  <si>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</si>
  <si>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</si>
  <si>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</si>
  <si>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</si>
  <si>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</si>
  <si>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</si>
  <si>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</si>
  <si>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</si>
  <si>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</si>
  <si>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</si>
  <si>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</si>
  <si>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</si>
  <si>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</si>
  <si>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</si>
  <si>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</si>
  <si>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</si>
  <si>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</si>
  <si>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</si>
  <si>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</si>
  <si>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</si>
  <si>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</si>
  <si>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</si>
  <si>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</si>
  <si>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</si>
  <si>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</si>
  <si>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</si>
  <si>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</si>
  <si>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</si>
  <si>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</si>
  <si>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</si>
  <si>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</si>
  <si>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</si>
  <si>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</si>
  <si>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</si>
  <si>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</si>
  <si>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</si>
  <si>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</si>
  <si>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</si>
  <si>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</si>
  <si>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</si>
  <si>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</si>
  <si>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</si>
  <si>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</si>
  <si>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</si>
  <si>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</si>
  <si>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</si>
  <si>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</si>
  <si>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</si>
  <si>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</si>
  <si>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</si>
  <si>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</si>
  <si>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</si>
  <si>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</si>
  <si>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</si>
  <si>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</si>
  <si>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</si>
  <si>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</si>
  <si>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</si>
  <si>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</si>
  <si>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</si>
  <si>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</si>
  <si>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</si>
  <si>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</si>
  <si>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</si>
  <si>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</si>
  <si>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</si>
  <si>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1.701.,77</t>
  </si>
  <si>
    <t>Rashodi za dodatna ulaganja na nefinancijskoj imovini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</si>
  <si>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</si>
  <si>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</si>
  <si>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Financijski rashodi</t>
  </si>
  <si>
    <t xml:space="preserve">Naknade građanima i kućanstvima na temelju osiguranja i druge naknade </t>
  </si>
  <si>
    <t>A101206T120602</t>
  </si>
  <si>
    <t>Europski socijalni fond - Projekt ZAJEDNO MOŽEMO SVE VOL.6/7. - pomoćnik u nastavi</t>
  </si>
  <si>
    <t>Fondovi EU</t>
  </si>
  <si>
    <t xml:space="preserve">                   </t>
  </si>
  <si>
    <t>1.1.1.</t>
  </si>
  <si>
    <t>Opći prihodi i primici</t>
  </si>
  <si>
    <t>A101207A120701</t>
  </si>
  <si>
    <t>Osiguravanje uvjeta rada za redovno poslovanje osnovne škole</t>
  </si>
  <si>
    <t xml:space="preserve">           5.8.1</t>
  </si>
  <si>
    <t>Ostale pomoći proračunski korisnici</t>
  </si>
  <si>
    <t xml:space="preserve">               4.4.1</t>
  </si>
  <si>
    <t>Decentralizirana sredstva</t>
  </si>
  <si>
    <t>A101207A120702</t>
  </si>
  <si>
    <t>Investicijska ulaganja u osnovne škole</t>
  </si>
  <si>
    <t xml:space="preserve"> 4.4.1</t>
  </si>
  <si>
    <t>A101207K120703</t>
  </si>
  <si>
    <t>Kapitalna ulaganja u osnovne škole</t>
  </si>
  <si>
    <t xml:space="preserve">      4.4.1</t>
  </si>
  <si>
    <t>A101208A120801</t>
  </si>
  <si>
    <t>Poticanje demografskog razvitka</t>
  </si>
  <si>
    <t xml:space="preserve">   4.4.1</t>
  </si>
  <si>
    <t>A101208A120803</t>
  </si>
  <si>
    <t>Natjecanja iz znanja učenika</t>
  </si>
  <si>
    <t xml:space="preserve"> 1.1.1</t>
  </si>
  <si>
    <t xml:space="preserve"> </t>
  </si>
  <si>
    <t>A101208A120804</t>
  </si>
  <si>
    <t>Financiranje školskih projekata</t>
  </si>
  <si>
    <t xml:space="preserve">   1.1.1</t>
  </si>
  <si>
    <t>A101208A120808</t>
  </si>
  <si>
    <t xml:space="preserve">  5.8.1</t>
  </si>
  <si>
    <t>Nabave udžbenika za učenike OŠ</t>
  </si>
  <si>
    <t>A101208A120809</t>
  </si>
  <si>
    <t>Programi školskog kurikuluma</t>
  </si>
  <si>
    <t xml:space="preserve">   5.8.1</t>
  </si>
  <si>
    <t xml:space="preserve">Rashodi za nabavu proizvedene dugotrajne imovine </t>
  </si>
  <si>
    <t>A101208A120810</t>
  </si>
  <si>
    <t>Ostale aktivnosti osnovnih škola</t>
  </si>
  <si>
    <t xml:space="preserve">    4.3.1</t>
  </si>
  <si>
    <t>Prihodi za posebne namjene</t>
  </si>
  <si>
    <t xml:space="preserve">  6.2.1</t>
  </si>
  <si>
    <t>Donacije-proračunski korisnici</t>
  </si>
  <si>
    <t>A101208A120811</t>
  </si>
  <si>
    <t>Dodatne djelatnosti osnovnih škola</t>
  </si>
  <si>
    <t xml:space="preserve">  3.2.1</t>
  </si>
  <si>
    <t>Vlastiti prihodi</t>
  </si>
  <si>
    <t>A101208A120818</t>
  </si>
  <si>
    <t>Organizacija prehrane u osnovnim školama</t>
  </si>
  <si>
    <t>A101208A120819</t>
  </si>
  <si>
    <t>Opskrba školskih ustanova higijenskim potrepštinama za učenice osnovnih škola</t>
  </si>
  <si>
    <t>Ostali rashodi</t>
  </si>
  <si>
    <t>A101206T120608</t>
  </si>
  <si>
    <t>Školska shema</t>
  </si>
  <si>
    <t xml:space="preserve">   5.6.1</t>
  </si>
  <si>
    <t xml:space="preserve"> 5.2.1</t>
  </si>
  <si>
    <t>Ostale pomoći</t>
  </si>
  <si>
    <t>A120816</t>
  </si>
  <si>
    <t>Sufinanciranje školske prehrane</t>
  </si>
  <si>
    <t xml:space="preserve">    6.1.1</t>
  </si>
  <si>
    <t>Donacije</t>
  </si>
  <si>
    <t xml:space="preserve">  1.1.1 Opći prihodi i primici</t>
  </si>
  <si>
    <t xml:space="preserve">     3.2.1 Vlastiti prihodi-proračunski korisnici</t>
  </si>
  <si>
    <t>3.2.1 Vlastiti prihodi-proračunski korisnici</t>
  </si>
  <si>
    <t>4 .3.1 Prihodi za posebne namjene</t>
  </si>
  <si>
    <t>4.3.2 Prihodi za posebne namjene-prenesena sredstva</t>
  </si>
  <si>
    <t>4.4.1 Decentralizirana sredsta</t>
  </si>
  <si>
    <t>5.2.1 Ostale pomoći</t>
  </si>
  <si>
    <t>5.6.1 Fondovi EU</t>
  </si>
  <si>
    <t>5.8.1 Ostale pomoći proračunski korisnici</t>
  </si>
  <si>
    <t>5.8.2 Ostale pomoći proračunski korisnici-prenesena sredstva</t>
  </si>
  <si>
    <t>6.1.1 Donacije</t>
  </si>
  <si>
    <t>6.2.1 Donacije-proračunski korisnici</t>
  </si>
  <si>
    <t>5.8.1 Ostale pomoći</t>
  </si>
  <si>
    <t>4.4.1 Decentralizirana sredstva</t>
  </si>
  <si>
    <t>5.8.2 Ostale pomoći-prenesena sredstva</t>
  </si>
  <si>
    <t>4.3.1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</si>
</sst>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49" fontId="21" fillId="0" borderId="6" xfId="0" applyNumberFormat="1" applyFont="1" applyFill="1" applyBorder="1" applyAlignment="1" applyProtection="1">
      <alignment horizontal="left" vertical="center" wrapText="1" shrinkToFit="1"/>
    </xf>
    <xf numFmtId="3" fontId="3" fillId="2" borderId="4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center"/>
    </xf>
    <xf numFmtId="49" fontId="23" fillId="0" borderId="6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49" fontId="22" fillId="0" borderId="6" xfId="0" applyNumberFormat="1" applyFont="1" applyFill="1" applyBorder="1" applyAlignment="1" applyProtection="1">
      <alignment horizontal="left" vertical="center" wrapText="1" shrinkToFit="1"/>
    </xf>
    <xf numFmtId="49" fontId="22" fillId="0" borderId="0" xfId="0" applyNumberFormat="1" applyFont="1" applyFill="1" applyBorder="1" applyAlignment="1" applyProtection="1">
      <alignment horizontal="left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24" fillId="0" borderId="0" xfId="0" applyNumberFormat="1" applyFont="1" applyFill="1" applyBorder="1" applyAlignment="1" applyProtection="1">
      <alignment horizontal="left" vertical="center" wrapText="1" shrinkToFit="1"/>
    </xf>
    <xf numFmtId="14" fontId="16" fillId="0" borderId="2" xfId="0" applyNumberFormat="1" applyFont="1" applyFill="1" applyBorder="1" applyAlignment="1" applyProtection="1">
      <alignment horizontal="center" vertical="center" wrapText="1"/>
    </xf>
    <xf numFmtId="49" fontId="25" fillId="0" borderId="0" xfId="0" applyNumberFormat="1" applyFont="1" applyFill="1" applyBorder="1" applyAlignment="1" applyProtection="1">
      <alignment horizontal="left" vertical="center" wrapText="1" shrinkToFit="1"/>
    </xf>
    <xf numFmtId="0" fontId="26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14" fontId="7" fillId="2" borderId="3" xfId="0" quotePrefix="1" applyNumberFormat="1" applyFont="1" applyFill="1" applyBorder="1" applyAlignment="1">
      <alignment horizontal="left" vertical="center"/>
    </xf>
    <xf numFmtId="14" fontId="9" fillId="2" borderId="3" xfId="0" applyNumberFormat="1" applyFont="1" applyFill="1" applyBorder="1" applyAlignment="1" applyProtection="1">
      <alignment vertical="center" wrapText="1"/>
    </xf>
    <xf numFmtId="0" fontId="8" fillId="2" borderId="7" xfId="0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22" workbookViewId="0">
      <selection activeCell="J20" sqref="J20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9" t="s">
        <v>38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109" t="s">
        <v>24</v>
      </c>
      <c r="B3" s="109"/>
      <c r="C3" s="109"/>
      <c r="D3" s="109"/>
      <c r="E3" s="109"/>
      <c r="F3" s="109"/>
      <c r="G3" s="109"/>
      <c r="H3" s="109"/>
      <c r="I3" s="122"/>
      <c r="J3" s="122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109" t="s">
        <v>30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7" t="s">
        <v>43</v>
      </c>
    </row>
    <row r="7" spans="1:10" ht="25.5" x14ac:dyDescent="0.25">
      <c r="A7" s="30"/>
      <c r="B7" s="31"/>
      <c r="C7" s="31"/>
      <c r="D7" s="32"/>
      <c r="E7" s="33"/>
      <c r="F7" s="3" t="s">
        <v>44</v>
      </c>
      <c r="G7" s="3" t="s">
        <v>42</v>
      </c>
      <c r="H7" s="3" t="s">
        <v>52</v>
      </c>
      <c r="I7" s="3" t="s">
        <v>53</v>
      </c>
      <c r="J7" s="3" t="s">
        <v>54</v>
      </c>
    </row>
    <row r="8" spans="1:10" x14ac:dyDescent="0.25">
      <c r="A8" s="114" t="s">
        <v>0</v>
      </c>
      <c r="B8" s="108"/>
      <c r="C8" s="108"/>
      <c r="D8" s="108"/>
      <c r="E8" s="123"/>
      <c r="F8" s="34">
        <f>SUM(F9+F10)</f>
        <v>1819317</v>
      </c>
      <c r="G8" s="34">
        <f t="shared" ref="G8:J8" si="0">G9+G10</f>
        <v>1649145.27</v>
      </c>
      <c r="H8" s="34">
        <f t="shared" si="0"/>
        <v>2163257</v>
      </c>
      <c r="I8" s="34">
        <f t="shared" si="0"/>
        <v>2163257</v>
      </c>
      <c r="J8" s="34">
        <f t="shared" si="0"/>
        <v>2163257</v>
      </c>
    </row>
    <row r="9" spans="1:10" x14ac:dyDescent="0.25">
      <c r="A9" s="124" t="s">
        <v>46</v>
      </c>
      <c r="B9" s="125"/>
      <c r="C9" s="125"/>
      <c r="D9" s="125"/>
      <c r="E9" s="121"/>
      <c r="F9" s="35">
        <v>1819317</v>
      </c>
      <c r="G9" s="35">
        <v>1649145.27</v>
      </c>
      <c r="H9" s="35">
        <v>2163257</v>
      </c>
      <c r="I9" s="35">
        <v>2163257</v>
      </c>
      <c r="J9" s="35">
        <v>2163257</v>
      </c>
    </row>
    <row r="10" spans="1:10" x14ac:dyDescent="0.25">
      <c r="A10" s="126" t="s">
        <v>47</v>
      </c>
      <c r="B10" s="121"/>
      <c r="C10" s="121"/>
      <c r="D10" s="121"/>
      <c r="E10" s="121"/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x14ac:dyDescent="0.25">
      <c r="A11" s="38" t="s">
        <v>1</v>
      </c>
      <c r="B11" s="47"/>
      <c r="C11" s="47"/>
      <c r="D11" s="47"/>
      <c r="E11" s="47"/>
      <c r="F11" s="34">
        <f>F12+F13</f>
        <v>1877767.51</v>
      </c>
      <c r="G11" s="34">
        <f>SUM(G12:G13)</f>
        <v>1917894.35</v>
      </c>
      <c r="H11" s="34">
        <f t="shared" ref="H11:J11" si="1">H12+H13</f>
        <v>2424414.59</v>
      </c>
      <c r="I11" s="34">
        <f t="shared" si="1"/>
        <v>2424415</v>
      </c>
      <c r="J11" s="34">
        <f t="shared" si="1"/>
        <v>2424415</v>
      </c>
    </row>
    <row r="12" spans="1:10" x14ac:dyDescent="0.25">
      <c r="A12" s="127" t="s">
        <v>48</v>
      </c>
      <c r="B12" s="125"/>
      <c r="C12" s="125"/>
      <c r="D12" s="125"/>
      <c r="E12" s="125"/>
      <c r="F12" s="35">
        <v>1798429.78</v>
      </c>
      <c r="G12" s="35">
        <v>1303521.3500000001</v>
      </c>
      <c r="H12" s="35">
        <v>2392308.81</v>
      </c>
      <c r="I12" s="35">
        <v>2392309</v>
      </c>
      <c r="J12" s="48">
        <v>2392309</v>
      </c>
    </row>
    <row r="13" spans="1:10" x14ac:dyDescent="0.25">
      <c r="A13" s="120" t="s">
        <v>49</v>
      </c>
      <c r="B13" s="121"/>
      <c r="C13" s="121"/>
      <c r="D13" s="121"/>
      <c r="E13" s="121"/>
      <c r="F13" s="49">
        <v>79337.73</v>
      </c>
      <c r="G13" s="49">
        <v>614373</v>
      </c>
      <c r="H13" s="49">
        <v>32105.78</v>
      </c>
      <c r="I13" s="49">
        <v>32106</v>
      </c>
      <c r="J13" s="48">
        <v>32106</v>
      </c>
    </row>
    <row r="14" spans="1:10" x14ac:dyDescent="0.25">
      <c r="A14" s="107" t="s">
        <v>73</v>
      </c>
      <c r="B14" s="108"/>
      <c r="C14" s="108"/>
      <c r="D14" s="108"/>
      <c r="E14" s="108"/>
      <c r="F14" s="34">
        <f>F8-F11</f>
        <v>-58450.510000000009</v>
      </c>
      <c r="G14" s="34">
        <f t="shared" ref="G14:J14" si="2">G8-G11</f>
        <v>-268749.08000000007</v>
      </c>
      <c r="H14" s="34">
        <f t="shared" si="2"/>
        <v>-261157.58999999985</v>
      </c>
      <c r="I14" s="34">
        <f t="shared" si="2"/>
        <v>-261158</v>
      </c>
      <c r="J14" s="34">
        <f t="shared" si="2"/>
        <v>-261158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109" t="s">
        <v>31</v>
      </c>
      <c r="B16" s="110"/>
      <c r="C16" s="110"/>
      <c r="D16" s="110"/>
      <c r="E16" s="110"/>
      <c r="F16" s="110"/>
      <c r="G16" s="110"/>
      <c r="H16" s="110"/>
      <c r="I16" s="110"/>
      <c r="J16" s="110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30"/>
      <c r="B18" s="31"/>
      <c r="C18" s="31"/>
      <c r="D18" s="32"/>
      <c r="E18" s="33"/>
      <c r="F18" s="3" t="s">
        <v>44</v>
      </c>
      <c r="G18" s="3" t="s">
        <v>42</v>
      </c>
      <c r="H18" s="3" t="s">
        <v>52</v>
      </c>
      <c r="I18" s="3" t="s">
        <v>53</v>
      </c>
      <c r="J18" s="3" t="s">
        <v>54</v>
      </c>
    </row>
    <row r="19" spans="1:10" x14ac:dyDescent="0.25">
      <c r="A19" s="120" t="s">
        <v>50</v>
      </c>
      <c r="B19" s="121"/>
      <c r="C19" s="121"/>
      <c r="D19" s="121"/>
      <c r="E19" s="121"/>
      <c r="F19" s="49">
        <v>0</v>
      </c>
      <c r="G19" s="49">
        <v>0</v>
      </c>
      <c r="H19" s="49">
        <v>0</v>
      </c>
      <c r="I19" s="49">
        <v>0</v>
      </c>
      <c r="J19" s="48">
        <v>0</v>
      </c>
    </row>
    <row r="20" spans="1:10" x14ac:dyDescent="0.25">
      <c r="A20" s="120" t="s">
        <v>51</v>
      </c>
      <c r="B20" s="121"/>
      <c r="C20" s="121"/>
      <c r="D20" s="121"/>
      <c r="E20" s="121"/>
      <c r="F20" s="49">
        <v>0</v>
      </c>
      <c r="G20" s="49">
        <v>0</v>
      </c>
      <c r="H20" s="49">
        <v>0</v>
      </c>
      <c r="I20" s="49">
        <v>0</v>
      </c>
      <c r="J20" s="48">
        <v>0</v>
      </c>
    </row>
    <row r="21" spans="1:10" x14ac:dyDescent="0.25">
      <c r="A21" s="107" t="s">
        <v>2</v>
      </c>
      <c r="B21" s="108"/>
      <c r="C21" s="108"/>
      <c r="D21" s="108"/>
      <c r="E21" s="108"/>
      <c r="F21" s="34">
        <f>F19-F20</f>
        <v>0</v>
      </c>
      <c r="G21" s="34">
        <f t="shared" ref="G21:J21" si="3">G19-G20</f>
        <v>0</v>
      </c>
      <c r="H21" s="34">
        <f t="shared" si="3"/>
        <v>0</v>
      </c>
      <c r="I21" s="34">
        <f t="shared" si="3"/>
        <v>0</v>
      </c>
      <c r="J21" s="34">
        <f t="shared" si="3"/>
        <v>0</v>
      </c>
    </row>
    <row r="22" spans="1:10" x14ac:dyDescent="0.25">
      <c r="A22" s="107" t="s">
        <v>74</v>
      </c>
      <c r="B22" s="108"/>
      <c r="C22" s="108"/>
      <c r="D22" s="108"/>
      <c r="E22" s="108"/>
      <c r="F22" s="34">
        <f>F14+F21</f>
        <v>-58450.510000000009</v>
      </c>
      <c r="G22" s="34">
        <f t="shared" ref="G22:J22" si="4">G14+G21</f>
        <v>-268749.08000000007</v>
      </c>
      <c r="H22" s="34">
        <f t="shared" si="4"/>
        <v>-261157.58999999985</v>
      </c>
      <c r="I22" s="34">
        <f t="shared" si="4"/>
        <v>-261158</v>
      </c>
      <c r="J22" s="34">
        <f t="shared" si="4"/>
        <v>-261158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109" t="s">
        <v>75</v>
      </c>
      <c r="B24" s="110"/>
      <c r="C24" s="110"/>
      <c r="D24" s="110"/>
      <c r="E24" s="110"/>
      <c r="F24" s="110"/>
      <c r="G24" s="110"/>
      <c r="H24" s="110"/>
      <c r="I24" s="110"/>
      <c r="J24" s="110"/>
    </row>
    <row r="25" spans="1:10" ht="15.75" x14ac:dyDescent="0.25">
      <c r="A25" s="45"/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25.5" x14ac:dyDescent="0.25">
      <c r="A26" s="30"/>
      <c r="B26" s="31"/>
      <c r="C26" s="31"/>
      <c r="D26" s="32"/>
      <c r="E26" s="33"/>
      <c r="F26" s="3" t="s">
        <v>44</v>
      </c>
      <c r="G26" s="3" t="s">
        <v>42</v>
      </c>
      <c r="H26" s="3" t="s">
        <v>52</v>
      </c>
      <c r="I26" s="3" t="s">
        <v>53</v>
      </c>
      <c r="J26" s="3" t="s">
        <v>54</v>
      </c>
    </row>
    <row r="27" spans="1:10" ht="15" customHeight="1" x14ac:dyDescent="0.25">
      <c r="A27" s="111" t="s">
        <v>76</v>
      </c>
      <c r="B27" s="112"/>
      <c r="C27" s="112"/>
      <c r="D27" s="112"/>
      <c r="E27" s="113"/>
      <c r="F27" s="50">
        <v>0</v>
      </c>
      <c r="G27" s="50">
        <v>0</v>
      </c>
      <c r="H27" s="50">
        <v>0</v>
      </c>
      <c r="I27" s="50">
        <v>0</v>
      </c>
      <c r="J27" s="51">
        <v>0</v>
      </c>
    </row>
    <row r="28" spans="1:10" ht="15" customHeight="1" x14ac:dyDescent="0.25">
      <c r="A28" s="107" t="s">
        <v>77</v>
      </c>
      <c r="B28" s="108"/>
      <c r="C28" s="108"/>
      <c r="D28" s="108"/>
      <c r="E28" s="108"/>
      <c r="F28" s="52">
        <f>F22+F27</f>
        <v>-58450.510000000009</v>
      </c>
      <c r="G28" s="52">
        <f t="shared" ref="G28:J28" si="5">G22+G27</f>
        <v>-268749.08000000007</v>
      </c>
      <c r="H28" s="52">
        <f t="shared" si="5"/>
        <v>-261157.58999999985</v>
      </c>
      <c r="I28" s="52">
        <f t="shared" si="5"/>
        <v>-261158</v>
      </c>
      <c r="J28" s="53">
        <f t="shared" si="5"/>
        <v>-261158</v>
      </c>
    </row>
    <row r="29" spans="1:10" ht="45" customHeight="1" x14ac:dyDescent="0.25">
      <c r="A29" s="114" t="s">
        <v>78</v>
      </c>
      <c r="B29" s="115"/>
      <c r="C29" s="115"/>
      <c r="D29" s="115"/>
      <c r="E29" s="116"/>
      <c r="F29" s="52">
        <f>F14+F21+F27-F28</f>
        <v>0</v>
      </c>
      <c r="G29" s="52">
        <f t="shared" ref="G29:J29" si="6">G14+G21+G27-G28</f>
        <v>0</v>
      </c>
      <c r="H29" s="52">
        <f t="shared" si="6"/>
        <v>0</v>
      </c>
      <c r="I29" s="52">
        <f t="shared" si="6"/>
        <v>0</v>
      </c>
      <c r="J29" s="53">
        <f t="shared" si="6"/>
        <v>0</v>
      </c>
    </row>
    <row r="30" spans="1:10" ht="15.75" x14ac:dyDescent="0.25">
      <c r="A30" s="54"/>
      <c r="B30" s="55"/>
      <c r="C30" s="55"/>
      <c r="D30" s="55"/>
      <c r="E30" s="55"/>
      <c r="F30" s="55"/>
      <c r="G30" s="55"/>
      <c r="H30" s="55"/>
      <c r="I30" s="55"/>
      <c r="J30" s="55"/>
    </row>
    <row r="31" spans="1:10" ht="15.75" x14ac:dyDescent="0.25">
      <c r="A31" s="117" t="s">
        <v>72</v>
      </c>
      <c r="B31" s="117"/>
      <c r="C31" s="117"/>
      <c r="D31" s="117"/>
      <c r="E31" s="117"/>
      <c r="F31" s="117"/>
      <c r="G31" s="117"/>
      <c r="H31" s="117"/>
      <c r="I31" s="117"/>
      <c r="J31" s="117"/>
    </row>
    <row r="32" spans="1:10" ht="18" x14ac:dyDescent="0.25">
      <c r="A32" s="56"/>
      <c r="B32" s="57"/>
      <c r="C32" s="57"/>
      <c r="D32" s="57"/>
      <c r="E32" s="57"/>
      <c r="F32" s="57"/>
      <c r="G32" s="57"/>
      <c r="H32" s="58"/>
      <c r="I32" s="58"/>
      <c r="J32" s="58"/>
    </row>
    <row r="33" spans="1:10" ht="25.5" x14ac:dyDescent="0.25">
      <c r="A33" s="59"/>
      <c r="B33" s="60"/>
      <c r="C33" s="60"/>
      <c r="D33" s="61"/>
      <c r="E33" s="62"/>
      <c r="F33" s="63" t="s">
        <v>44</v>
      </c>
      <c r="G33" s="63" t="s">
        <v>42</v>
      </c>
      <c r="H33" s="63" t="s">
        <v>52</v>
      </c>
      <c r="I33" s="63" t="s">
        <v>53</v>
      </c>
      <c r="J33" s="63" t="s">
        <v>54</v>
      </c>
    </row>
    <row r="34" spans="1:10" x14ac:dyDescent="0.25">
      <c r="A34" s="111" t="s">
        <v>76</v>
      </c>
      <c r="B34" s="112"/>
      <c r="C34" s="112"/>
      <c r="D34" s="112"/>
      <c r="E34" s="113"/>
      <c r="F34" s="50">
        <v>0</v>
      </c>
      <c r="G34" s="50">
        <f>F37</f>
        <v>0</v>
      </c>
      <c r="H34" s="50">
        <f>G37</f>
        <v>0</v>
      </c>
      <c r="I34" s="50">
        <f>H37</f>
        <v>0</v>
      </c>
      <c r="J34" s="51">
        <f>I37</f>
        <v>0</v>
      </c>
    </row>
    <row r="35" spans="1:10" ht="28.5" customHeight="1" x14ac:dyDescent="0.25">
      <c r="A35" s="111" t="s">
        <v>79</v>
      </c>
      <c r="B35" s="112"/>
      <c r="C35" s="112"/>
      <c r="D35" s="112"/>
      <c r="E35" s="113"/>
      <c r="F35" s="50">
        <v>0</v>
      </c>
      <c r="G35" s="50">
        <v>0</v>
      </c>
      <c r="H35" s="50">
        <v>0</v>
      </c>
      <c r="I35" s="50">
        <v>0</v>
      </c>
      <c r="J35" s="51">
        <v>0</v>
      </c>
    </row>
    <row r="36" spans="1:10" x14ac:dyDescent="0.25">
      <c r="A36" s="111" t="s">
        <v>80</v>
      </c>
      <c r="B36" s="118"/>
      <c r="C36" s="118"/>
      <c r="D36" s="118"/>
      <c r="E36" s="119"/>
      <c r="F36" s="50">
        <v>0</v>
      </c>
      <c r="G36" s="50">
        <v>0</v>
      </c>
      <c r="H36" s="50">
        <v>0</v>
      </c>
      <c r="I36" s="50">
        <v>0</v>
      </c>
      <c r="J36" s="51">
        <v>0</v>
      </c>
    </row>
    <row r="37" spans="1:10" ht="15" customHeight="1" x14ac:dyDescent="0.25">
      <c r="A37" s="107" t="s">
        <v>77</v>
      </c>
      <c r="B37" s="108"/>
      <c r="C37" s="108"/>
      <c r="D37" s="108"/>
      <c r="E37" s="108"/>
      <c r="F37" s="36">
        <f>F34-F35+F36</f>
        <v>0</v>
      </c>
      <c r="G37" s="36">
        <f t="shared" ref="G37:J37" si="7">G34-G35+G36</f>
        <v>0</v>
      </c>
      <c r="H37" s="36">
        <f t="shared" si="7"/>
        <v>0</v>
      </c>
      <c r="I37" s="36">
        <f t="shared" si="7"/>
        <v>0</v>
      </c>
      <c r="J37" s="64">
        <f t="shared" si="7"/>
        <v>0</v>
      </c>
    </row>
    <row r="38" spans="1:10" ht="17.25" customHeight="1" x14ac:dyDescent="0.25"/>
    <row r="39" spans="1:10" x14ac:dyDescent="0.25">
      <c r="A39" s="105" t="s">
        <v>45</v>
      </c>
      <c r="B39" s="106"/>
      <c r="C39" s="106"/>
      <c r="D39" s="106"/>
      <c r="E39" s="106"/>
      <c r="F39" s="106"/>
      <c r="G39" s="106"/>
      <c r="H39" s="106"/>
      <c r="I39" s="106"/>
      <c r="J39" s="106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5" workbookViewId="0">
      <selection activeCell="H14" sqref="H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9" t="s">
        <v>38</v>
      </c>
      <c r="B1" s="109"/>
      <c r="C1" s="109"/>
      <c r="D1" s="109"/>
      <c r="E1" s="109"/>
      <c r="F1" s="109"/>
      <c r="G1" s="109"/>
      <c r="H1" s="10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9" t="s">
        <v>24</v>
      </c>
      <c r="B3" s="109"/>
      <c r="C3" s="109"/>
      <c r="D3" s="109"/>
      <c r="E3" s="109"/>
      <c r="F3" s="109"/>
      <c r="G3" s="109"/>
      <c r="H3" s="10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9" t="s">
        <v>4</v>
      </c>
      <c r="B5" s="109"/>
      <c r="C5" s="109"/>
      <c r="D5" s="109"/>
      <c r="E5" s="109"/>
      <c r="F5" s="109"/>
      <c r="G5" s="109"/>
      <c r="H5" s="10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09" t="s">
        <v>55</v>
      </c>
      <c r="B7" s="109"/>
      <c r="C7" s="109"/>
      <c r="D7" s="109"/>
      <c r="E7" s="109"/>
      <c r="F7" s="109"/>
      <c r="G7" s="109"/>
      <c r="H7" s="109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1" t="s">
        <v>5</v>
      </c>
      <c r="B9" s="20" t="s">
        <v>6</v>
      </c>
      <c r="C9" s="20" t="s">
        <v>3</v>
      </c>
      <c r="D9" s="20" t="s">
        <v>41</v>
      </c>
      <c r="E9" s="21" t="s">
        <v>42</v>
      </c>
      <c r="F9" s="21" t="s">
        <v>39</v>
      </c>
      <c r="G9" s="21" t="s">
        <v>32</v>
      </c>
      <c r="H9" s="21" t="s">
        <v>40</v>
      </c>
    </row>
    <row r="10" spans="1:8" x14ac:dyDescent="0.25">
      <c r="A10" s="41"/>
      <c r="B10" s="42"/>
      <c r="C10" s="40" t="s">
        <v>0</v>
      </c>
      <c r="D10" s="74">
        <v>1891317</v>
      </c>
      <c r="E10" s="75">
        <v>1807209</v>
      </c>
      <c r="F10" s="78">
        <v>2163257</v>
      </c>
      <c r="G10" s="78">
        <v>2163257</v>
      </c>
      <c r="H10" s="78">
        <v>2163257</v>
      </c>
    </row>
    <row r="11" spans="1:8" ht="15.75" customHeight="1" x14ac:dyDescent="0.25">
      <c r="A11" s="11">
        <v>6</v>
      </c>
      <c r="B11" s="11"/>
      <c r="C11" s="11" t="s">
        <v>7</v>
      </c>
      <c r="D11" s="73">
        <v>1891317</v>
      </c>
      <c r="E11" s="76">
        <v>1807209</v>
      </c>
      <c r="F11" s="76">
        <v>2163257</v>
      </c>
      <c r="G11" s="76">
        <v>2163257</v>
      </c>
      <c r="H11" s="76">
        <v>2163257</v>
      </c>
    </row>
    <row r="12" spans="1:8" ht="38.25" x14ac:dyDescent="0.25">
      <c r="A12" s="11"/>
      <c r="B12" s="16">
        <v>63</v>
      </c>
      <c r="C12" s="16" t="s">
        <v>34</v>
      </c>
      <c r="D12" s="73">
        <v>1591187.48</v>
      </c>
      <c r="E12" s="76">
        <v>1663705</v>
      </c>
      <c r="F12" s="76">
        <v>2154237</v>
      </c>
      <c r="G12" s="76">
        <v>2154237</v>
      </c>
      <c r="H12" s="76">
        <v>2154237</v>
      </c>
    </row>
    <row r="13" spans="1:8" x14ac:dyDescent="0.25">
      <c r="A13" s="12"/>
      <c r="B13" s="12">
        <v>65</v>
      </c>
      <c r="C13" s="12" t="s">
        <v>83</v>
      </c>
      <c r="D13" s="73">
        <v>29804.28</v>
      </c>
      <c r="E13" s="76">
        <v>39000</v>
      </c>
      <c r="F13" s="76">
        <v>6000</v>
      </c>
      <c r="G13" s="76">
        <v>6000</v>
      </c>
      <c r="H13" s="76">
        <v>6000</v>
      </c>
    </row>
    <row r="14" spans="1:8" ht="48" x14ac:dyDescent="0.25">
      <c r="A14" s="12"/>
      <c r="B14" s="12">
        <v>66</v>
      </c>
      <c r="C14" s="72" t="s">
        <v>84</v>
      </c>
      <c r="D14" s="73" t="s">
        <v>81</v>
      </c>
      <c r="E14" s="76">
        <v>2920</v>
      </c>
      <c r="F14" s="76">
        <v>3020</v>
      </c>
      <c r="G14" s="76">
        <v>3020</v>
      </c>
      <c r="H14" s="76">
        <v>3020</v>
      </c>
    </row>
    <row r="15" spans="1:8" ht="38.25" x14ac:dyDescent="0.25">
      <c r="A15" s="12"/>
      <c r="B15" s="12">
        <v>67</v>
      </c>
      <c r="C15" s="16" t="s">
        <v>35</v>
      </c>
      <c r="D15" s="73">
        <v>268623.44</v>
      </c>
      <c r="E15" s="76">
        <v>101584</v>
      </c>
      <c r="F15" s="76">
        <v>104631.52</v>
      </c>
      <c r="G15" s="76">
        <v>104632</v>
      </c>
      <c r="H15" s="76">
        <v>104631.52</v>
      </c>
    </row>
    <row r="16" spans="1:8" ht="25.5" x14ac:dyDescent="0.25">
      <c r="A16" s="14">
        <v>7</v>
      </c>
      <c r="B16" s="15"/>
      <c r="C16" s="26" t="s">
        <v>8</v>
      </c>
      <c r="D16" s="73">
        <v>0</v>
      </c>
      <c r="E16" s="76">
        <v>0</v>
      </c>
      <c r="F16" s="76">
        <v>0</v>
      </c>
      <c r="G16" s="76">
        <v>0</v>
      </c>
      <c r="H16" s="76">
        <v>0</v>
      </c>
    </row>
    <row r="17" spans="1:8" ht="38.25" x14ac:dyDescent="0.25">
      <c r="A17" s="16"/>
      <c r="B17" s="16">
        <v>72</v>
      </c>
      <c r="C17" s="27" t="s">
        <v>33</v>
      </c>
      <c r="D17" s="73">
        <v>0</v>
      </c>
      <c r="E17" s="76">
        <v>0</v>
      </c>
      <c r="F17" s="76">
        <v>0</v>
      </c>
      <c r="G17" s="76">
        <v>0</v>
      </c>
      <c r="H17" s="79">
        <v>0</v>
      </c>
    </row>
    <row r="20" spans="1:8" ht="15.75" x14ac:dyDescent="0.25">
      <c r="A20" s="109" t="s">
        <v>56</v>
      </c>
      <c r="B20" s="128"/>
      <c r="C20" s="128"/>
      <c r="D20" s="128"/>
      <c r="E20" s="128"/>
      <c r="F20" s="128"/>
      <c r="G20" s="128"/>
      <c r="H20" s="128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ht="25.5" x14ac:dyDescent="0.25">
      <c r="A22" s="21" t="s">
        <v>5</v>
      </c>
      <c r="B22" s="20" t="s">
        <v>6</v>
      </c>
      <c r="C22" s="20" t="s">
        <v>9</v>
      </c>
      <c r="D22" s="20" t="s">
        <v>41</v>
      </c>
      <c r="E22" s="21" t="s">
        <v>42</v>
      </c>
      <c r="F22" s="21" t="s">
        <v>39</v>
      </c>
      <c r="G22" s="21" t="s">
        <v>32</v>
      </c>
      <c r="H22" s="21" t="s">
        <v>40</v>
      </c>
    </row>
    <row r="23" spans="1:8" x14ac:dyDescent="0.25">
      <c r="A23" s="41"/>
      <c r="B23" s="42"/>
      <c r="C23" s="40" t="s">
        <v>1</v>
      </c>
      <c r="D23" s="70">
        <v>1877767.5</v>
      </c>
      <c r="E23" s="78">
        <v>1936826</v>
      </c>
      <c r="F23" s="78">
        <v>2420644</v>
      </c>
      <c r="G23" s="78">
        <v>2420644</v>
      </c>
      <c r="H23" s="78">
        <v>2420644</v>
      </c>
    </row>
    <row r="24" spans="1:8" ht="15.75" customHeight="1" x14ac:dyDescent="0.25">
      <c r="A24" s="11">
        <v>3</v>
      </c>
      <c r="B24" s="11"/>
      <c r="C24" s="11" t="s">
        <v>10</v>
      </c>
      <c r="D24" s="73">
        <v>1798429.78</v>
      </c>
      <c r="E24" s="76">
        <v>1905256</v>
      </c>
      <c r="F24" s="76">
        <v>2388442</v>
      </c>
      <c r="G24" s="76">
        <v>2388442</v>
      </c>
      <c r="H24" s="76">
        <v>2388442</v>
      </c>
    </row>
    <row r="25" spans="1:8" ht="15.75" customHeight="1" x14ac:dyDescent="0.25">
      <c r="A25" s="11"/>
      <c r="B25" s="16">
        <v>31</v>
      </c>
      <c r="C25" s="16" t="s">
        <v>11</v>
      </c>
      <c r="D25" s="73">
        <v>1510513.95</v>
      </c>
      <c r="E25" s="76">
        <v>1616353</v>
      </c>
      <c r="F25" s="76">
        <v>1985270</v>
      </c>
      <c r="G25" s="76">
        <v>1985270</v>
      </c>
      <c r="H25" s="76">
        <v>1985270</v>
      </c>
    </row>
    <row r="26" spans="1:8" x14ac:dyDescent="0.25">
      <c r="A26" s="12"/>
      <c r="B26" s="12">
        <v>32</v>
      </c>
      <c r="C26" s="12" t="s">
        <v>27</v>
      </c>
      <c r="D26" s="73">
        <v>206181.82</v>
      </c>
      <c r="E26" s="76">
        <v>218146</v>
      </c>
      <c r="F26" s="76">
        <v>328753</v>
      </c>
      <c r="G26" s="76">
        <v>328753</v>
      </c>
      <c r="H26" s="76">
        <v>328753</v>
      </c>
    </row>
    <row r="27" spans="1:8" x14ac:dyDescent="0.25">
      <c r="A27" s="12"/>
      <c r="B27" s="12">
        <v>34</v>
      </c>
      <c r="C27" s="12" t="s">
        <v>85</v>
      </c>
      <c r="D27" s="73">
        <v>12044.66</v>
      </c>
      <c r="E27" s="76">
        <v>660</v>
      </c>
      <c r="F27" s="76">
        <v>796</v>
      </c>
      <c r="G27" s="76">
        <v>796</v>
      </c>
      <c r="H27" s="76">
        <v>796</v>
      </c>
    </row>
    <row r="28" spans="1:8" ht="38.25" x14ac:dyDescent="0.25">
      <c r="A28" s="12"/>
      <c r="B28" s="12">
        <v>37</v>
      </c>
      <c r="C28" s="77" t="s">
        <v>86</v>
      </c>
      <c r="D28" s="73">
        <v>69689.34</v>
      </c>
      <c r="E28" s="76">
        <v>70097</v>
      </c>
      <c r="F28" s="76">
        <v>73623</v>
      </c>
      <c r="G28" s="76">
        <v>73623</v>
      </c>
      <c r="H28" s="76">
        <v>73623</v>
      </c>
    </row>
    <row r="29" spans="1:8" ht="25.5" x14ac:dyDescent="0.25">
      <c r="A29" s="14">
        <v>4</v>
      </c>
      <c r="B29" s="15"/>
      <c r="C29" s="26" t="s">
        <v>12</v>
      </c>
      <c r="D29" s="73">
        <v>79337.73</v>
      </c>
      <c r="E29" s="76">
        <v>31570</v>
      </c>
      <c r="F29" s="76">
        <v>32202</v>
      </c>
      <c r="G29" s="76">
        <v>32202</v>
      </c>
      <c r="H29" s="76">
        <v>32202</v>
      </c>
    </row>
    <row r="30" spans="1:8" ht="38.25" x14ac:dyDescent="0.25">
      <c r="A30" s="14"/>
      <c r="B30" s="16">
        <v>41</v>
      </c>
      <c r="C30" s="27" t="s">
        <v>13</v>
      </c>
      <c r="D30" s="73">
        <v>0</v>
      </c>
      <c r="E30" s="76">
        <v>0</v>
      </c>
      <c r="F30" s="76">
        <v>0</v>
      </c>
      <c r="G30" s="76">
        <v>0</v>
      </c>
      <c r="H30" s="76">
        <v>0</v>
      </c>
    </row>
    <row r="31" spans="1:8" ht="38.25" x14ac:dyDescent="0.25">
      <c r="A31" s="14"/>
      <c r="B31" s="16">
        <v>42</v>
      </c>
      <c r="C31" s="27" t="s">
        <v>36</v>
      </c>
      <c r="D31" s="73">
        <v>7321.97</v>
      </c>
      <c r="E31" s="76">
        <v>15664</v>
      </c>
      <c r="F31" s="76">
        <v>15702</v>
      </c>
      <c r="G31" s="76">
        <v>15702</v>
      </c>
      <c r="H31" s="76">
        <v>15702</v>
      </c>
    </row>
    <row r="32" spans="1:8" ht="25.5" x14ac:dyDescent="0.25">
      <c r="A32" s="14"/>
      <c r="B32" s="71">
        <v>45</v>
      </c>
      <c r="C32" s="27" t="s">
        <v>82</v>
      </c>
      <c r="D32" s="73">
        <v>72015.75</v>
      </c>
      <c r="E32" s="76">
        <v>15926</v>
      </c>
      <c r="F32" s="76">
        <v>16500</v>
      </c>
      <c r="G32" s="76">
        <v>16500</v>
      </c>
      <c r="H32" s="76">
        <v>16500</v>
      </c>
    </row>
  </sheetData>
  <protectedRanges>
    <protectedRange algorithmName="SHA-512" hashValue="R8frfBQ/MhInQYm+jLEgMwgPwCkrGPIUaxyIFLRSCn/+fIsUU6bmJDax/r7gTh2PEAEvgODYwg0rRRjqSM/oww==" saltValue="tbZzHO5lCNHCDH5y3XGZag==" spinCount="100000" sqref="C14" name="Range1"/>
    <protectedRange algorithmName="SHA-512" hashValue="R8frfBQ/MhInQYm+jLEgMwgPwCkrGPIUaxyIFLRSCn/+fIsUU6bmJDax/r7gTh2PEAEvgODYwg0rRRjqSM/oww==" saltValue="tbZzHO5lCNHCDH5y3XGZag==" spinCount="100000" sqref="C28" name="Range1_1"/>
  </protectedRanges>
  <mergeCells count="5">
    <mergeCell ref="A20:H20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opLeftCell="A22" workbookViewId="0">
      <selection activeCell="F13" sqref="F13"/>
    </sheetView>
  </sheetViews>
  <sheetFormatPr defaultRowHeight="15" x14ac:dyDescent="0.25"/>
  <cols>
    <col min="1" max="1" width="51.5703125" customWidth="1"/>
    <col min="2" max="6" width="25.28515625" customWidth="1"/>
  </cols>
  <sheetData>
    <row r="1" spans="1:6" ht="42" customHeight="1" x14ac:dyDescent="0.25">
      <c r="A1" s="109" t="s">
        <v>38</v>
      </c>
      <c r="B1" s="109"/>
      <c r="C1" s="109"/>
      <c r="D1" s="109"/>
      <c r="E1" s="109"/>
      <c r="F1" s="109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09" t="s">
        <v>24</v>
      </c>
      <c r="B3" s="109"/>
      <c r="C3" s="109"/>
      <c r="D3" s="109"/>
      <c r="E3" s="109"/>
      <c r="F3" s="109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109" t="s">
        <v>4</v>
      </c>
      <c r="B5" s="109"/>
      <c r="C5" s="109"/>
      <c r="D5" s="109"/>
      <c r="E5" s="109"/>
      <c r="F5" s="109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109" t="s">
        <v>57</v>
      </c>
      <c r="B7" s="109"/>
      <c r="C7" s="109"/>
      <c r="D7" s="109"/>
      <c r="E7" s="109"/>
      <c r="F7" s="109"/>
    </row>
    <row r="8" spans="1:6" ht="18" x14ac:dyDescent="0.25">
      <c r="A8" s="25"/>
      <c r="B8" s="25"/>
      <c r="C8" s="25"/>
      <c r="D8" s="25"/>
      <c r="E8" s="5"/>
      <c r="F8" s="5"/>
    </row>
    <row r="9" spans="1:6" ht="25.5" x14ac:dyDescent="0.25">
      <c r="A9" s="21" t="s">
        <v>59</v>
      </c>
      <c r="B9" s="20" t="s">
        <v>41</v>
      </c>
      <c r="C9" s="21" t="s">
        <v>42</v>
      </c>
      <c r="D9" s="21" t="s">
        <v>39</v>
      </c>
      <c r="E9" s="21" t="s">
        <v>32</v>
      </c>
      <c r="F9" s="21" t="s">
        <v>40</v>
      </c>
    </row>
    <row r="10" spans="1:6" x14ac:dyDescent="0.25">
      <c r="A10" s="43" t="s">
        <v>0</v>
      </c>
      <c r="B10" s="42"/>
      <c r="C10" s="41"/>
      <c r="D10" s="41"/>
      <c r="E10" s="41"/>
      <c r="F10" s="41"/>
    </row>
    <row r="11" spans="1:6" x14ac:dyDescent="0.25">
      <c r="A11" s="26" t="s">
        <v>62</v>
      </c>
      <c r="B11" s="41"/>
      <c r="C11" s="41"/>
      <c r="D11" s="41"/>
      <c r="E11" s="41"/>
      <c r="F11" s="41"/>
    </row>
    <row r="12" spans="1:6" x14ac:dyDescent="0.25">
      <c r="A12" s="13" t="s">
        <v>146</v>
      </c>
      <c r="B12" s="9">
        <v>53671</v>
      </c>
      <c r="C12" s="9">
        <v>52540</v>
      </c>
      <c r="D12" s="9">
        <v>77193</v>
      </c>
      <c r="E12" s="9">
        <v>77193</v>
      </c>
      <c r="F12" s="9">
        <v>77193</v>
      </c>
    </row>
    <row r="13" spans="1:6" x14ac:dyDescent="0.25">
      <c r="A13" s="12" t="s">
        <v>64</v>
      </c>
      <c r="B13" s="9"/>
      <c r="C13" s="9"/>
      <c r="D13" s="9"/>
      <c r="E13" s="9"/>
      <c r="F13" s="9"/>
    </row>
    <row r="14" spans="1:6" x14ac:dyDescent="0.25">
      <c r="A14" s="102" t="s">
        <v>147</v>
      </c>
      <c r="B14" s="8"/>
      <c r="C14" s="9"/>
      <c r="D14" s="9">
        <v>1600</v>
      </c>
      <c r="E14" s="9">
        <v>1600</v>
      </c>
      <c r="F14" s="9">
        <v>1600</v>
      </c>
    </row>
    <row r="15" spans="1:6" ht="25.5" x14ac:dyDescent="0.25">
      <c r="A15" s="11" t="s">
        <v>61</v>
      </c>
      <c r="B15" s="8"/>
      <c r="C15" s="9"/>
      <c r="D15" s="9"/>
      <c r="E15" s="9"/>
      <c r="F15" s="9"/>
    </row>
    <row r="16" spans="1:6" x14ac:dyDescent="0.25">
      <c r="A16" s="11" t="s">
        <v>161</v>
      </c>
      <c r="B16" s="8"/>
      <c r="C16" s="9"/>
      <c r="D16" s="9">
        <v>6000</v>
      </c>
      <c r="E16" s="9">
        <v>6000</v>
      </c>
      <c r="F16" s="9">
        <v>6000</v>
      </c>
    </row>
    <row r="17" spans="1:6" x14ac:dyDescent="0.25">
      <c r="A17" s="18" t="s">
        <v>159</v>
      </c>
      <c r="B17" s="8">
        <v>101400</v>
      </c>
      <c r="C17" s="9">
        <v>126137</v>
      </c>
      <c r="D17" s="9">
        <v>129131</v>
      </c>
      <c r="E17" s="9">
        <v>129131</v>
      </c>
      <c r="F17" s="9">
        <v>129131</v>
      </c>
    </row>
    <row r="18" spans="1:6" x14ac:dyDescent="0.25">
      <c r="A18" s="43" t="s">
        <v>60</v>
      </c>
      <c r="B18" s="8"/>
      <c r="C18" s="9"/>
      <c r="D18" s="9"/>
      <c r="E18" s="9"/>
      <c r="F18" s="10"/>
    </row>
    <row r="19" spans="1:6" x14ac:dyDescent="0.25">
      <c r="A19" s="13" t="s">
        <v>158</v>
      </c>
      <c r="B19" s="8">
        <v>1574690</v>
      </c>
      <c r="C19" s="9">
        <v>1663705</v>
      </c>
      <c r="D19" s="9">
        <v>2154237</v>
      </c>
      <c r="E19" s="9">
        <v>2154237</v>
      </c>
      <c r="F19" s="10">
        <v>2154237</v>
      </c>
    </row>
    <row r="20" spans="1:6" x14ac:dyDescent="0.25">
      <c r="A20" s="13" t="s">
        <v>160</v>
      </c>
      <c r="B20" s="8">
        <v>0</v>
      </c>
      <c r="C20" s="9">
        <v>14076.58</v>
      </c>
      <c r="D20" s="9">
        <v>0</v>
      </c>
      <c r="E20" s="9">
        <v>0</v>
      </c>
      <c r="F20" s="10">
        <v>0</v>
      </c>
    </row>
    <row r="23" spans="1:6" ht="15.75" customHeight="1" x14ac:dyDescent="0.25">
      <c r="A23" s="109" t="s">
        <v>58</v>
      </c>
      <c r="B23" s="109"/>
      <c r="C23" s="109"/>
      <c r="D23" s="109"/>
      <c r="E23" s="109"/>
      <c r="F23" s="109"/>
    </row>
    <row r="24" spans="1:6" ht="18" x14ac:dyDescent="0.25">
      <c r="A24" s="25"/>
      <c r="B24" s="25"/>
      <c r="C24" s="25"/>
      <c r="D24" s="25"/>
      <c r="E24" s="5"/>
      <c r="F24" s="5"/>
    </row>
    <row r="25" spans="1:6" ht="25.5" x14ac:dyDescent="0.25">
      <c r="A25" s="21" t="s">
        <v>59</v>
      </c>
      <c r="B25" s="20" t="s">
        <v>41</v>
      </c>
      <c r="C25" s="21" t="s">
        <v>42</v>
      </c>
      <c r="D25" s="21" t="s">
        <v>39</v>
      </c>
      <c r="E25" s="21" t="s">
        <v>32</v>
      </c>
      <c r="F25" s="21" t="s">
        <v>40</v>
      </c>
    </row>
    <row r="26" spans="1:6" x14ac:dyDescent="0.25">
      <c r="A26" s="43" t="s">
        <v>1</v>
      </c>
      <c r="B26" s="42"/>
      <c r="C26" s="41"/>
      <c r="D26" s="41"/>
      <c r="E26" s="41"/>
      <c r="F26" s="41"/>
    </row>
    <row r="27" spans="1:6" ht="15.75" customHeight="1" x14ac:dyDescent="0.25">
      <c r="A27" s="26" t="s">
        <v>62</v>
      </c>
      <c r="B27" s="8"/>
      <c r="C27" s="9"/>
      <c r="D27" s="9"/>
      <c r="E27" s="9"/>
      <c r="F27" s="9"/>
    </row>
    <row r="28" spans="1:6" x14ac:dyDescent="0.25">
      <c r="A28" s="13" t="s">
        <v>146</v>
      </c>
      <c r="B28" s="8">
        <v>53671.02</v>
      </c>
      <c r="C28" s="9">
        <v>52540</v>
      </c>
      <c r="D28" s="9">
        <v>77193</v>
      </c>
      <c r="E28" s="9">
        <v>77193</v>
      </c>
      <c r="F28" s="9">
        <v>77193</v>
      </c>
    </row>
    <row r="29" spans="1:6" x14ac:dyDescent="0.25">
      <c r="A29" s="26" t="s">
        <v>64</v>
      </c>
      <c r="B29" s="8"/>
      <c r="C29" s="9"/>
      <c r="D29" s="9"/>
      <c r="E29" s="9"/>
      <c r="F29" s="9"/>
    </row>
    <row r="30" spans="1:6" x14ac:dyDescent="0.25">
      <c r="A30" s="103" t="s">
        <v>148</v>
      </c>
      <c r="B30" s="8">
        <v>1176</v>
      </c>
      <c r="C30" s="9">
        <v>3188</v>
      </c>
      <c r="D30" s="9">
        <v>1600</v>
      </c>
      <c r="E30" s="9">
        <v>1600</v>
      </c>
      <c r="F30" s="9">
        <v>1600</v>
      </c>
    </row>
    <row r="31" spans="1:6" x14ac:dyDescent="0.25">
      <c r="A31" s="103">
        <v>4</v>
      </c>
      <c r="B31" s="8"/>
      <c r="C31" s="9"/>
      <c r="D31" s="9"/>
      <c r="E31" s="9"/>
      <c r="F31" s="9"/>
    </row>
    <row r="32" spans="1:6" x14ac:dyDescent="0.25">
      <c r="A32" s="13" t="s">
        <v>149</v>
      </c>
      <c r="B32" s="8">
        <v>24133.63</v>
      </c>
      <c r="C32" s="9">
        <v>40400</v>
      </c>
      <c r="D32" s="9">
        <v>6000</v>
      </c>
      <c r="E32" s="9">
        <v>6000</v>
      </c>
      <c r="F32" s="9">
        <v>6000</v>
      </c>
    </row>
    <row r="33" spans="1:6" x14ac:dyDescent="0.25">
      <c r="A33" s="13" t="s">
        <v>150</v>
      </c>
      <c r="B33" s="8">
        <v>3874.7</v>
      </c>
      <c r="C33" s="9">
        <v>0</v>
      </c>
      <c r="D33" s="9"/>
      <c r="E33" s="9"/>
      <c r="F33" s="9"/>
    </row>
    <row r="34" spans="1:6" x14ac:dyDescent="0.25">
      <c r="A34" s="13" t="s">
        <v>151</v>
      </c>
      <c r="B34" s="8">
        <v>101400</v>
      </c>
      <c r="C34" s="9">
        <v>126137</v>
      </c>
      <c r="D34" s="9">
        <v>129131</v>
      </c>
      <c r="E34" s="9">
        <v>129131</v>
      </c>
      <c r="F34" s="9">
        <v>129131</v>
      </c>
    </row>
    <row r="35" spans="1:6" x14ac:dyDescent="0.25">
      <c r="A35" s="12" t="s">
        <v>60</v>
      </c>
      <c r="B35" s="8"/>
      <c r="C35" s="9"/>
      <c r="D35" s="9"/>
      <c r="E35" s="9"/>
      <c r="F35" s="9"/>
    </row>
    <row r="36" spans="1:6" x14ac:dyDescent="0.25">
      <c r="A36" s="104" t="s">
        <v>152</v>
      </c>
      <c r="B36" s="8">
        <v>0</v>
      </c>
      <c r="C36" s="9">
        <v>199</v>
      </c>
      <c r="D36" s="9">
        <v>447</v>
      </c>
      <c r="E36" s="9">
        <v>447</v>
      </c>
      <c r="F36" s="9">
        <v>447</v>
      </c>
    </row>
    <row r="37" spans="1:6" x14ac:dyDescent="0.25">
      <c r="A37" s="104" t="s">
        <v>153</v>
      </c>
      <c r="B37" s="8">
        <v>29520.58</v>
      </c>
      <c r="C37" s="9">
        <v>31181</v>
      </c>
      <c r="D37" s="9">
        <v>46560</v>
      </c>
      <c r="E37" s="9">
        <v>46560</v>
      </c>
      <c r="F37" s="9">
        <v>46560</v>
      </c>
    </row>
    <row r="38" spans="1:6" x14ac:dyDescent="0.25">
      <c r="A38" s="13" t="s">
        <v>154</v>
      </c>
      <c r="B38" s="8">
        <v>1574690.36</v>
      </c>
      <c r="C38" s="9">
        <v>1663705</v>
      </c>
      <c r="D38" s="9">
        <v>2154237</v>
      </c>
      <c r="E38" s="9">
        <v>2154237</v>
      </c>
      <c r="F38" s="9">
        <v>2154237</v>
      </c>
    </row>
    <row r="39" spans="1:6" x14ac:dyDescent="0.25">
      <c r="A39" s="13" t="s">
        <v>155</v>
      </c>
      <c r="B39" s="8">
        <v>0</v>
      </c>
      <c r="C39" s="9">
        <v>13616.58</v>
      </c>
      <c r="D39" s="9">
        <v>0</v>
      </c>
      <c r="E39" s="9">
        <v>0</v>
      </c>
      <c r="F39" s="9">
        <v>0</v>
      </c>
    </row>
    <row r="40" spans="1:6" x14ac:dyDescent="0.25">
      <c r="A40" s="104">
        <v>6</v>
      </c>
      <c r="B40" s="8"/>
      <c r="C40" s="9"/>
      <c r="D40" s="9"/>
      <c r="E40" s="9"/>
      <c r="F40" s="9"/>
    </row>
    <row r="41" spans="1:6" x14ac:dyDescent="0.25">
      <c r="A41" s="104" t="s">
        <v>156</v>
      </c>
      <c r="B41" s="8">
        <v>5866.81</v>
      </c>
      <c r="C41" s="9">
        <v>7066</v>
      </c>
      <c r="D41" s="9">
        <v>0</v>
      </c>
      <c r="E41" s="9">
        <v>0</v>
      </c>
      <c r="F41" s="9">
        <v>0</v>
      </c>
    </row>
    <row r="42" spans="1:6" x14ac:dyDescent="0.25">
      <c r="A42" s="104" t="s">
        <v>157</v>
      </c>
      <c r="B42" s="8">
        <v>538.19000000000005</v>
      </c>
      <c r="C42" s="9">
        <v>1327</v>
      </c>
      <c r="D42" s="9">
        <v>1420</v>
      </c>
      <c r="E42" s="9">
        <v>1420</v>
      </c>
      <c r="F42" s="10">
        <v>1420</v>
      </c>
    </row>
  </sheetData>
  <mergeCells count="5">
    <mergeCell ref="A1:F1"/>
    <mergeCell ref="A3:F3"/>
    <mergeCell ref="A5:F5"/>
    <mergeCell ref="A7:F7"/>
    <mergeCell ref="A23:F23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opLeftCell="A4" workbookViewId="0">
      <selection activeCell="B20" sqref="B2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09" t="s">
        <v>38</v>
      </c>
      <c r="B1" s="109"/>
      <c r="C1" s="109"/>
      <c r="D1" s="109"/>
      <c r="E1" s="109"/>
      <c r="F1" s="10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09" t="s">
        <v>24</v>
      </c>
      <c r="B3" s="109"/>
      <c r="C3" s="109"/>
      <c r="D3" s="109"/>
      <c r="E3" s="122"/>
      <c r="F3" s="122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9" t="s">
        <v>4</v>
      </c>
      <c r="B5" s="110"/>
      <c r="C5" s="110"/>
      <c r="D5" s="110"/>
      <c r="E5" s="110"/>
      <c r="F5" s="110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09" t="s">
        <v>14</v>
      </c>
      <c r="B7" s="128"/>
      <c r="C7" s="128"/>
      <c r="D7" s="128"/>
      <c r="E7" s="128"/>
      <c r="F7" s="128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59</v>
      </c>
      <c r="B9" s="20" t="s">
        <v>41</v>
      </c>
      <c r="C9" s="21" t="s">
        <v>42</v>
      </c>
      <c r="D9" s="21" t="s">
        <v>39</v>
      </c>
      <c r="E9" s="21" t="s">
        <v>32</v>
      </c>
      <c r="F9" s="21" t="s">
        <v>40</v>
      </c>
    </row>
    <row r="10" spans="1:6" ht="15.75" customHeight="1" x14ac:dyDescent="0.25">
      <c r="A10" s="11" t="s">
        <v>15</v>
      </c>
      <c r="B10" s="8"/>
      <c r="C10" s="9"/>
      <c r="D10" s="9"/>
      <c r="E10" s="9"/>
      <c r="F10" s="9"/>
    </row>
    <row r="11" spans="1:6" ht="15.75" customHeight="1" x14ac:dyDescent="0.25">
      <c r="A11" s="11" t="s">
        <v>16</v>
      </c>
      <c r="B11" s="8"/>
      <c r="C11" s="9"/>
      <c r="D11" s="9"/>
      <c r="E11" s="9"/>
      <c r="F11" s="9"/>
    </row>
    <row r="12" spans="1:6" ht="25.5" x14ac:dyDescent="0.25">
      <c r="A12" s="18" t="s">
        <v>17</v>
      </c>
      <c r="B12" s="8"/>
      <c r="C12" s="9"/>
      <c r="D12" s="9"/>
      <c r="E12" s="9"/>
      <c r="F12" s="9"/>
    </row>
    <row r="13" spans="1:6" x14ac:dyDescent="0.25">
      <c r="A13" s="17" t="s">
        <v>18</v>
      </c>
      <c r="B13" s="8"/>
      <c r="C13" s="9"/>
      <c r="D13" s="9"/>
      <c r="E13" s="9"/>
      <c r="F13" s="9"/>
    </row>
    <row r="14" spans="1:6" x14ac:dyDescent="0.25">
      <c r="A14" s="11" t="s">
        <v>19</v>
      </c>
      <c r="B14" s="8"/>
      <c r="C14" s="9"/>
      <c r="D14" s="9"/>
      <c r="E14" s="9"/>
      <c r="F14" s="10"/>
    </row>
    <row r="15" spans="1:6" ht="25.5" x14ac:dyDescent="0.25">
      <c r="A15" s="19" t="s">
        <v>20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H15" sqref="H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9" t="s">
        <v>38</v>
      </c>
      <c r="B1" s="109"/>
      <c r="C1" s="109"/>
      <c r="D1" s="109"/>
      <c r="E1" s="109"/>
      <c r="F1" s="109"/>
      <c r="G1" s="109"/>
      <c r="H1" s="10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9" t="s">
        <v>24</v>
      </c>
      <c r="B3" s="109"/>
      <c r="C3" s="109"/>
      <c r="D3" s="109"/>
      <c r="E3" s="109"/>
      <c r="F3" s="109"/>
      <c r="G3" s="109"/>
      <c r="H3" s="10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9" t="s">
        <v>66</v>
      </c>
      <c r="B5" s="109"/>
      <c r="C5" s="109"/>
      <c r="D5" s="109"/>
      <c r="E5" s="109"/>
      <c r="F5" s="109"/>
      <c r="G5" s="109"/>
      <c r="H5" s="10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37</v>
      </c>
      <c r="D7" s="20" t="s">
        <v>41</v>
      </c>
      <c r="E7" s="21" t="s">
        <v>42</v>
      </c>
      <c r="F7" s="21" t="s">
        <v>39</v>
      </c>
      <c r="G7" s="21" t="s">
        <v>32</v>
      </c>
      <c r="H7" s="21" t="s">
        <v>40</v>
      </c>
    </row>
    <row r="8" spans="1:8" x14ac:dyDescent="0.25">
      <c r="A8" s="41"/>
      <c r="B8" s="42"/>
      <c r="C8" s="40" t="s">
        <v>68</v>
      </c>
      <c r="D8" s="42">
        <v>0</v>
      </c>
      <c r="E8" s="41">
        <v>0</v>
      </c>
      <c r="F8" s="41">
        <v>0</v>
      </c>
      <c r="G8" s="41">
        <v>0</v>
      </c>
      <c r="H8" s="41">
        <v>0</v>
      </c>
    </row>
    <row r="9" spans="1:8" ht="25.5" x14ac:dyDescent="0.25">
      <c r="A9" s="11">
        <v>8</v>
      </c>
      <c r="B9" s="11"/>
      <c r="C9" s="11" t="s">
        <v>21</v>
      </c>
      <c r="D9" s="8">
        <v>0</v>
      </c>
      <c r="E9" s="9">
        <v>0</v>
      </c>
      <c r="F9" s="9">
        <v>0</v>
      </c>
      <c r="G9" s="9">
        <v>0</v>
      </c>
      <c r="H9" s="9">
        <v>0</v>
      </c>
    </row>
    <row r="10" spans="1:8" x14ac:dyDescent="0.25">
      <c r="A10" s="11"/>
      <c r="B10" s="16">
        <v>84</v>
      </c>
      <c r="C10" s="16" t="s">
        <v>28</v>
      </c>
      <c r="D10" s="8">
        <v>0</v>
      </c>
      <c r="E10" s="9">
        <v>0</v>
      </c>
      <c r="F10" s="9">
        <v>0</v>
      </c>
      <c r="G10" s="9">
        <v>0</v>
      </c>
      <c r="H10" s="9">
        <v>0</v>
      </c>
    </row>
    <row r="11" spans="1:8" x14ac:dyDescent="0.25">
      <c r="A11" s="11"/>
      <c r="B11" s="16"/>
      <c r="C11" s="44"/>
      <c r="D11" s="8">
        <v>0</v>
      </c>
      <c r="E11" s="9">
        <v>0</v>
      </c>
      <c r="F11" s="9">
        <v>0</v>
      </c>
      <c r="G11" s="9">
        <v>0</v>
      </c>
      <c r="H11" s="9">
        <v>0</v>
      </c>
    </row>
    <row r="12" spans="1:8" x14ac:dyDescent="0.25">
      <c r="A12" s="11"/>
      <c r="B12" s="16"/>
      <c r="C12" s="40" t="s">
        <v>71</v>
      </c>
      <c r="D12" s="8">
        <v>0</v>
      </c>
      <c r="E12" s="9">
        <v>0</v>
      </c>
      <c r="F12" s="9">
        <v>0</v>
      </c>
      <c r="G12" s="9">
        <v>0</v>
      </c>
      <c r="H12" s="9">
        <v>0</v>
      </c>
    </row>
    <row r="13" spans="1:8" ht="25.5" x14ac:dyDescent="0.25">
      <c r="A13" s="14">
        <v>5</v>
      </c>
      <c r="B13" s="15"/>
      <c r="C13" s="26" t="s">
        <v>22</v>
      </c>
      <c r="D13" s="8">
        <v>0</v>
      </c>
      <c r="E13" s="9">
        <v>0</v>
      </c>
      <c r="F13" s="9">
        <v>0</v>
      </c>
      <c r="G13" s="9">
        <v>0</v>
      </c>
      <c r="H13" s="9">
        <v>0</v>
      </c>
    </row>
    <row r="14" spans="1:8" ht="25.5" x14ac:dyDescent="0.25">
      <c r="A14" s="16"/>
      <c r="B14" s="16">
        <v>54</v>
      </c>
      <c r="C14" s="27" t="s">
        <v>29</v>
      </c>
      <c r="D14" s="8">
        <v>0</v>
      </c>
      <c r="E14" s="9">
        <v>0</v>
      </c>
      <c r="F14" s="9">
        <v>0</v>
      </c>
      <c r="G14" s="9">
        <v>0</v>
      </c>
      <c r="H14" s="10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opLeftCell="A4" workbookViewId="0">
      <selection activeCell="F13" sqref="F13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9" t="s">
        <v>38</v>
      </c>
      <c r="B1" s="109"/>
      <c r="C1" s="109"/>
      <c r="D1" s="109"/>
      <c r="E1" s="109"/>
      <c r="F1" s="109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109" t="s">
        <v>24</v>
      </c>
      <c r="B3" s="109"/>
      <c r="C3" s="109"/>
      <c r="D3" s="109"/>
      <c r="E3" s="109"/>
      <c r="F3" s="109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109" t="s">
        <v>67</v>
      </c>
      <c r="B5" s="109"/>
      <c r="C5" s="109"/>
      <c r="D5" s="109"/>
      <c r="E5" s="109"/>
      <c r="F5" s="109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59</v>
      </c>
      <c r="B7" s="20" t="s">
        <v>41</v>
      </c>
      <c r="C7" s="21" t="s">
        <v>42</v>
      </c>
      <c r="D7" s="21" t="s">
        <v>39</v>
      </c>
      <c r="E7" s="21" t="s">
        <v>32</v>
      </c>
      <c r="F7" s="21" t="s">
        <v>40</v>
      </c>
    </row>
    <row r="8" spans="1:6" x14ac:dyDescent="0.25">
      <c r="A8" s="11" t="s">
        <v>68</v>
      </c>
      <c r="B8" s="8">
        <v>0</v>
      </c>
      <c r="C8" s="9">
        <v>0</v>
      </c>
      <c r="D8" s="9">
        <v>0</v>
      </c>
      <c r="E8" s="9">
        <v>0</v>
      </c>
      <c r="F8" s="9">
        <v>0</v>
      </c>
    </row>
    <row r="9" spans="1:6" ht="25.5" x14ac:dyDescent="0.25">
      <c r="A9" s="11" t="s">
        <v>69</v>
      </c>
      <c r="B9" s="8"/>
      <c r="C9" s="9"/>
      <c r="D9" s="9"/>
      <c r="E9" s="9"/>
      <c r="F9" s="9"/>
    </row>
    <row r="10" spans="1:6" ht="25.5" x14ac:dyDescent="0.25">
      <c r="A10" s="18" t="s">
        <v>70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71</v>
      </c>
      <c r="B12" s="8">
        <v>0</v>
      </c>
      <c r="C12" s="9">
        <v>0</v>
      </c>
      <c r="D12" s="9">
        <v>0</v>
      </c>
      <c r="E12" s="9">
        <v>0</v>
      </c>
      <c r="F12" s="9">
        <v>0</v>
      </c>
    </row>
    <row r="13" spans="1:6" x14ac:dyDescent="0.25">
      <c r="A13" s="26" t="s">
        <v>62</v>
      </c>
      <c r="B13" s="8"/>
      <c r="C13" s="9"/>
      <c r="D13" s="9"/>
      <c r="E13" s="9"/>
      <c r="F13" s="9"/>
    </row>
    <row r="14" spans="1:6" x14ac:dyDescent="0.25">
      <c r="A14" s="13" t="s">
        <v>63</v>
      </c>
      <c r="B14" s="8"/>
      <c r="C14" s="9"/>
      <c r="D14" s="9"/>
      <c r="E14" s="9"/>
      <c r="F14" s="10"/>
    </row>
    <row r="15" spans="1:6" x14ac:dyDescent="0.25">
      <c r="A15" s="26" t="s">
        <v>64</v>
      </c>
      <c r="B15" s="8"/>
      <c r="C15" s="9"/>
      <c r="D15" s="9"/>
      <c r="E15" s="9"/>
      <c r="F15" s="10"/>
    </row>
    <row r="16" spans="1:6" x14ac:dyDescent="0.25">
      <c r="A16" s="13" t="s">
        <v>65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opLeftCell="B1" workbookViewId="0">
      <selection activeCell="I73" sqref="I73"/>
    </sheetView>
  </sheetViews>
  <sheetFormatPr defaultRowHeight="15" x14ac:dyDescent="0.25"/>
  <cols>
    <col min="1" max="1" width="3.7109375" hidden="1" customWidth="1"/>
    <col min="2" max="2" width="15.85546875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09" t="s">
        <v>38</v>
      </c>
      <c r="B1" s="109"/>
      <c r="C1" s="109"/>
      <c r="D1" s="109"/>
      <c r="E1" s="109"/>
      <c r="F1" s="109"/>
      <c r="G1" s="109"/>
      <c r="H1" s="109"/>
      <c r="I1" s="109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09" t="s">
        <v>23</v>
      </c>
      <c r="B3" s="110"/>
      <c r="C3" s="110"/>
      <c r="D3" s="110"/>
      <c r="E3" s="110"/>
      <c r="F3" s="110"/>
      <c r="G3" s="110"/>
      <c r="H3" s="110"/>
      <c r="I3" s="110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32" t="s">
        <v>25</v>
      </c>
      <c r="B5" s="133"/>
      <c r="C5" s="134"/>
      <c r="D5" s="20" t="s">
        <v>26</v>
      </c>
      <c r="E5" s="20" t="s">
        <v>41</v>
      </c>
      <c r="F5" s="21" t="s">
        <v>42</v>
      </c>
      <c r="G5" s="21" t="s">
        <v>39</v>
      </c>
      <c r="H5" s="21" t="s">
        <v>32</v>
      </c>
      <c r="I5" s="21" t="s">
        <v>40</v>
      </c>
    </row>
    <row r="6" spans="1:9" ht="51" x14ac:dyDescent="0.25">
      <c r="A6" s="129" t="s">
        <v>87</v>
      </c>
      <c r="B6" s="130"/>
      <c r="C6" s="131"/>
      <c r="D6" s="29" t="s">
        <v>88</v>
      </c>
      <c r="E6" s="8"/>
      <c r="F6" s="9"/>
      <c r="G6" s="9"/>
      <c r="H6" s="9"/>
      <c r="I6" s="9"/>
    </row>
    <row r="7" spans="1:9" x14ac:dyDescent="0.25">
      <c r="A7" s="135" t="s">
        <v>139</v>
      </c>
      <c r="B7" s="136"/>
      <c r="C7" s="137"/>
      <c r="D7" s="39" t="s">
        <v>89</v>
      </c>
      <c r="E7" s="8"/>
      <c r="F7" s="9"/>
      <c r="G7" s="9"/>
      <c r="H7" s="9"/>
      <c r="I7" s="10"/>
    </row>
    <row r="8" spans="1:9" x14ac:dyDescent="0.25">
      <c r="A8" s="138">
        <v>3</v>
      </c>
      <c r="B8" s="139"/>
      <c r="C8" s="140"/>
      <c r="D8" s="28" t="s">
        <v>10</v>
      </c>
      <c r="E8" s="8">
        <v>29520.58</v>
      </c>
      <c r="F8" s="9">
        <v>27199</v>
      </c>
      <c r="G8" s="9">
        <v>41020</v>
      </c>
      <c r="H8" s="9">
        <v>41020</v>
      </c>
      <c r="I8" s="10">
        <v>41020</v>
      </c>
    </row>
    <row r="9" spans="1:9" x14ac:dyDescent="0.25">
      <c r="A9" s="138">
        <v>31</v>
      </c>
      <c r="B9" s="139"/>
      <c r="C9" s="140"/>
      <c r="D9" s="28" t="s">
        <v>11</v>
      </c>
      <c r="E9" s="8">
        <v>26874</v>
      </c>
      <c r="F9" s="9">
        <v>24997</v>
      </c>
      <c r="G9" s="9">
        <v>40850</v>
      </c>
      <c r="H9" s="9">
        <v>40850</v>
      </c>
      <c r="I9" s="10">
        <v>40850</v>
      </c>
    </row>
    <row r="10" spans="1:9" x14ac:dyDescent="0.25">
      <c r="A10" s="138">
        <v>32</v>
      </c>
      <c r="B10" s="139"/>
      <c r="C10" s="140"/>
      <c r="D10" s="28" t="s">
        <v>27</v>
      </c>
      <c r="E10" s="8">
        <v>2646.36</v>
      </c>
      <c r="F10" s="9">
        <v>2202</v>
      </c>
      <c r="G10" s="9">
        <v>170</v>
      </c>
      <c r="H10" s="9">
        <v>170</v>
      </c>
      <c r="I10" s="10">
        <v>170</v>
      </c>
    </row>
    <row r="11" spans="1:9" x14ac:dyDescent="0.25">
      <c r="A11" s="82" t="s">
        <v>90</v>
      </c>
      <c r="B11" s="87" t="s">
        <v>91</v>
      </c>
      <c r="C11" s="96"/>
      <c r="D11" s="67" t="s">
        <v>92</v>
      </c>
      <c r="E11" s="8"/>
      <c r="F11" s="9"/>
      <c r="G11" s="9"/>
      <c r="H11" s="9"/>
      <c r="I11" s="10"/>
    </row>
    <row r="12" spans="1:9" x14ac:dyDescent="0.25">
      <c r="A12" s="82"/>
      <c r="B12" s="80">
        <v>3</v>
      </c>
      <c r="C12" s="83"/>
      <c r="D12" s="65" t="s">
        <v>10</v>
      </c>
      <c r="E12" s="8">
        <v>11046.14</v>
      </c>
      <c r="F12" s="9">
        <v>10170</v>
      </c>
      <c r="G12" s="9">
        <v>34770</v>
      </c>
      <c r="H12" s="9">
        <v>34770</v>
      </c>
      <c r="I12" s="10">
        <v>34770</v>
      </c>
    </row>
    <row r="13" spans="1:9" x14ac:dyDescent="0.25">
      <c r="A13" s="82"/>
      <c r="B13" s="80">
        <v>31</v>
      </c>
      <c r="C13" s="83"/>
      <c r="D13" s="65" t="s">
        <v>11</v>
      </c>
      <c r="E13" s="8">
        <v>10056</v>
      </c>
      <c r="F13" s="9">
        <v>9346</v>
      </c>
      <c r="G13" s="9">
        <v>34620</v>
      </c>
      <c r="H13" s="9">
        <v>34620</v>
      </c>
      <c r="I13" s="10">
        <v>34620</v>
      </c>
    </row>
    <row r="14" spans="1:9" x14ac:dyDescent="0.25">
      <c r="A14" s="82"/>
      <c r="B14" s="80">
        <v>32</v>
      </c>
      <c r="C14" s="83"/>
      <c r="D14" s="65" t="s">
        <v>27</v>
      </c>
      <c r="E14" s="8">
        <v>990.25</v>
      </c>
      <c r="F14" s="9">
        <v>824</v>
      </c>
      <c r="G14" s="9">
        <v>150</v>
      </c>
      <c r="H14" s="9">
        <v>150</v>
      </c>
      <c r="I14" s="10">
        <v>150</v>
      </c>
    </row>
    <row r="15" spans="1:9" ht="38.25" x14ac:dyDescent="0.25">
      <c r="A15" s="141" t="s">
        <v>93</v>
      </c>
      <c r="B15" s="142"/>
      <c r="C15" s="143"/>
      <c r="D15" s="29" t="s">
        <v>94</v>
      </c>
      <c r="E15" s="8"/>
      <c r="F15" s="9"/>
      <c r="G15" s="9"/>
      <c r="H15" s="9"/>
      <c r="I15" s="9"/>
    </row>
    <row r="16" spans="1:9" ht="30.75" customHeight="1" x14ac:dyDescent="0.25">
      <c r="A16" s="144" t="s">
        <v>95</v>
      </c>
      <c r="B16" s="136"/>
      <c r="C16" s="137"/>
      <c r="D16" s="39" t="s">
        <v>96</v>
      </c>
      <c r="E16" s="8"/>
      <c r="F16" s="9"/>
      <c r="G16" s="9"/>
      <c r="H16" s="9"/>
      <c r="I16" s="10"/>
    </row>
    <row r="17" spans="1:9" x14ac:dyDescent="0.25">
      <c r="A17" s="138">
        <v>3</v>
      </c>
      <c r="B17" s="139"/>
      <c r="C17" s="140"/>
      <c r="D17" s="28" t="s">
        <v>10</v>
      </c>
      <c r="E17" s="8">
        <v>1501312</v>
      </c>
      <c r="F17" s="9">
        <v>1610633</v>
      </c>
      <c r="G17" s="9">
        <v>1943160</v>
      </c>
      <c r="H17" s="9">
        <v>1943160</v>
      </c>
      <c r="I17" s="10">
        <v>1943160</v>
      </c>
    </row>
    <row r="18" spans="1:9" x14ac:dyDescent="0.25">
      <c r="A18" s="82">
        <v>31</v>
      </c>
      <c r="B18" s="97">
        <v>31</v>
      </c>
      <c r="C18" s="83"/>
      <c r="D18" s="65" t="s">
        <v>11</v>
      </c>
      <c r="E18" s="8">
        <v>1465029.17</v>
      </c>
      <c r="F18" s="9">
        <v>1568633</v>
      </c>
      <c r="G18" s="9">
        <v>1909800</v>
      </c>
      <c r="H18" s="9">
        <v>1909800</v>
      </c>
      <c r="I18" s="10">
        <v>1909800</v>
      </c>
    </row>
    <row r="19" spans="1:9" x14ac:dyDescent="0.25">
      <c r="A19" s="138">
        <v>32</v>
      </c>
      <c r="B19" s="139"/>
      <c r="C19" s="140"/>
      <c r="D19" s="28" t="s">
        <v>27</v>
      </c>
      <c r="E19" s="8">
        <v>25015.599999999999</v>
      </c>
      <c r="F19" s="9">
        <v>42000</v>
      </c>
      <c r="G19" s="9">
        <v>33360</v>
      </c>
      <c r="H19" s="9">
        <v>33360</v>
      </c>
      <c r="I19" s="10">
        <v>33360</v>
      </c>
    </row>
    <row r="20" spans="1:9" x14ac:dyDescent="0.25">
      <c r="A20" s="82">
        <v>34</v>
      </c>
      <c r="B20" s="81">
        <v>34</v>
      </c>
      <c r="C20" s="83"/>
      <c r="D20" s="65" t="s">
        <v>85</v>
      </c>
      <c r="E20" s="8">
        <v>11267.71</v>
      </c>
      <c r="F20" s="9">
        <v>0</v>
      </c>
      <c r="G20" s="9">
        <v>0</v>
      </c>
      <c r="H20" s="9">
        <v>0</v>
      </c>
      <c r="I20" s="10">
        <v>0</v>
      </c>
    </row>
    <row r="21" spans="1:9" ht="15" customHeight="1" x14ac:dyDescent="0.25">
      <c r="A21" s="144" t="s">
        <v>97</v>
      </c>
      <c r="B21" s="136"/>
      <c r="C21" s="137"/>
      <c r="D21" s="39" t="s">
        <v>98</v>
      </c>
      <c r="E21" s="8"/>
      <c r="F21" s="9"/>
      <c r="G21" s="9"/>
      <c r="H21" s="9"/>
      <c r="I21" s="10"/>
    </row>
    <row r="22" spans="1:9" ht="15" customHeight="1" x14ac:dyDescent="0.25">
      <c r="A22" s="85"/>
      <c r="B22" s="80">
        <v>3</v>
      </c>
      <c r="C22" s="83"/>
      <c r="D22" s="65" t="s">
        <v>10</v>
      </c>
      <c r="E22" s="8">
        <v>101400</v>
      </c>
      <c r="F22" s="9">
        <v>101584</v>
      </c>
      <c r="G22" s="9">
        <v>104631</v>
      </c>
      <c r="H22" s="9">
        <v>104631</v>
      </c>
      <c r="I22" s="10">
        <v>104631</v>
      </c>
    </row>
    <row r="23" spans="1:9" ht="15" customHeight="1" x14ac:dyDescent="0.25">
      <c r="A23" s="85"/>
      <c r="B23" s="80">
        <v>32</v>
      </c>
      <c r="C23" s="83"/>
      <c r="D23" s="65" t="s">
        <v>27</v>
      </c>
      <c r="E23" s="8">
        <v>100623.28</v>
      </c>
      <c r="F23" s="9">
        <v>100924</v>
      </c>
      <c r="G23" s="9">
        <v>103835</v>
      </c>
      <c r="H23" s="9">
        <v>103835</v>
      </c>
      <c r="I23" s="10">
        <v>103835</v>
      </c>
    </row>
    <row r="24" spans="1:9" ht="15" customHeight="1" x14ac:dyDescent="0.25">
      <c r="A24" s="85"/>
      <c r="B24" s="80">
        <v>34</v>
      </c>
      <c r="C24" s="83"/>
      <c r="D24" s="65" t="s">
        <v>85</v>
      </c>
      <c r="E24" s="8">
        <v>776.95</v>
      </c>
      <c r="F24" s="9">
        <v>660</v>
      </c>
      <c r="G24" s="9">
        <v>796</v>
      </c>
      <c r="H24" s="9">
        <v>796</v>
      </c>
      <c r="I24" s="10">
        <v>796</v>
      </c>
    </row>
    <row r="25" spans="1:9" ht="25.5" x14ac:dyDescent="0.25">
      <c r="A25" s="141" t="s">
        <v>99</v>
      </c>
      <c r="B25" s="142"/>
      <c r="C25" s="143"/>
      <c r="D25" s="66" t="s">
        <v>100</v>
      </c>
      <c r="E25" s="8"/>
      <c r="F25" s="9"/>
      <c r="G25" s="9"/>
      <c r="H25" s="9"/>
      <c r="I25" s="10"/>
    </row>
    <row r="26" spans="1:9" x14ac:dyDescent="0.25">
      <c r="A26" s="82"/>
      <c r="B26" s="86" t="s">
        <v>101</v>
      </c>
      <c r="C26" s="87"/>
      <c r="D26" s="67" t="s">
        <v>98</v>
      </c>
      <c r="E26" s="8"/>
      <c r="F26" s="9"/>
      <c r="G26" s="9"/>
      <c r="H26" s="9"/>
      <c r="I26" s="10"/>
    </row>
    <row r="27" spans="1:9" x14ac:dyDescent="0.25">
      <c r="A27" s="82"/>
      <c r="B27" s="80">
        <v>32</v>
      </c>
      <c r="C27" s="83"/>
      <c r="D27" s="65" t="s">
        <v>27</v>
      </c>
      <c r="E27" s="8">
        <v>6149.05</v>
      </c>
      <c r="F27" s="9">
        <v>8627</v>
      </c>
      <c r="G27" s="9">
        <v>8000</v>
      </c>
      <c r="H27" s="9">
        <v>8000</v>
      </c>
      <c r="I27" s="10">
        <v>8000</v>
      </c>
    </row>
    <row r="28" spans="1:9" ht="25.5" x14ac:dyDescent="0.25">
      <c r="A28" s="84"/>
      <c r="B28" s="91" t="s">
        <v>102</v>
      </c>
      <c r="C28" s="42"/>
      <c r="D28" s="66" t="s">
        <v>103</v>
      </c>
      <c r="E28" s="8"/>
      <c r="F28" s="9"/>
      <c r="G28" s="9"/>
      <c r="H28" s="9"/>
      <c r="I28" s="10"/>
    </row>
    <row r="29" spans="1:9" x14ac:dyDescent="0.25">
      <c r="A29" s="82"/>
      <c r="B29" s="86" t="s">
        <v>104</v>
      </c>
      <c r="C29" s="87"/>
      <c r="D29" s="67" t="s">
        <v>98</v>
      </c>
      <c r="E29" s="8"/>
      <c r="F29" s="9"/>
      <c r="G29" s="9"/>
      <c r="H29" s="9"/>
      <c r="I29" s="10"/>
    </row>
    <row r="30" spans="1:9" ht="25.5" x14ac:dyDescent="0.25">
      <c r="A30" s="82"/>
      <c r="B30" s="80">
        <v>45</v>
      </c>
      <c r="C30" s="83"/>
      <c r="D30" s="65" t="s">
        <v>82</v>
      </c>
      <c r="E30" s="8">
        <v>72015.75</v>
      </c>
      <c r="F30" s="9">
        <v>15926</v>
      </c>
      <c r="G30" s="9">
        <v>16500</v>
      </c>
      <c r="H30" s="9">
        <v>16500</v>
      </c>
      <c r="I30" s="10">
        <v>16500</v>
      </c>
    </row>
    <row r="31" spans="1:9" ht="25.5" x14ac:dyDescent="0.25">
      <c r="A31" s="82"/>
      <c r="B31" s="92" t="s">
        <v>105</v>
      </c>
      <c r="C31" s="42"/>
      <c r="D31" s="66" t="s">
        <v>106</v>
      </c>
      <c r="E31" s="8"/>
      <c r="F31" s="9"/>
      <c r="G31" s="9"/>
      <c r="H31" s="9"/>
      <c r="I31" s="10"/>
    </row>
    <row r="32" spans="1:9" x14ac:dyDescent="0.25">
      <c r="A32" s="82"/>
      <c r="B32" s="86" t="s">
        <v>107</v>
      </c>
      <c r="C32" s="87"/>
      <c r="D32" s="67" t="s">
        <v>98</v>
      </c>
      <c r="E32" s="8"/>
      <c r="F32" s="9"/>
      <c r="G32" s="9"/>
      <c r="H32" s="9"/>
      <c r="I32" s="10"/>
    </row>
    <row r="33" spans="1:9" ht="38.25" x14ac:dyDescent="0.25">
      <c r="A33" s="82"/>
      <c r="B33" s="80">
        <v>37</v>
      </c>
      <c r="C33" s="83"/>
      <c r="D33" s="65" t="s">
        <v>86</v>
      </c>
      <c r="E33" s="8">
        <v>40677.379999999997</v>
      </c>
      <c r="F33" s="9">
        <v>40423</v>
      </c>
      <c r="G33" s="9">
        <v>40423</v>
      </c>
      <c r="H33" s="9">
        <v>40423</v>
      </c>
      <c r="I33" s="10">
        <v>40423</v>
      </c>
    </row>
    <row r="34" spans="1:9" x14ac:dyDescent="0.25">
      <c r="A34" s="82"/>
      <c r="B34" s="92" t="s">
        <v>108</v>
      </c>
      <c r="C34" s="42"/>
      <c r="D34" s="66" t="s">
        <v>109</v>
      </c>
      <c r="E34" s="8"/>
      <c r="F34" s="9"/>
      <c r="G34" s="9"/>
      <c r="H34" s="9"/>
      <c r="I34" s="10"/>
    </row>
    <row r="35" spans="1:9" x14ac:dyDescent="0.25">
      <c r="A35" s="82"/>
      <c r="B35" s="86" t="s">
        <v>110</v>
      </c>
      <c r="C35" s="87"/>
      <c r="D35" s="67" t="s">
        <v>92</v>
      </c>
      <c r="E35" s="8"/>
      <c r="F35" s="9"/>
      <c r="G35" s="9"/>
      <c r="H35" s="9"/>
      <c r="I35" s="10"/>
    </row>
    <row r="36" spans="1:9" x14ac:dyDescent="0.25">
      <c r="A36" s="82" t="s">
        <v>111</v>
      </c>
      <c r="B36" s="80">
        <v>32</v>
      </c>
      <c r="C36" s="83"/>
      <c r="D36" s="65" t="s">
        <v>27</v>
      </c>
      <c r="E36" s="8">
        <v>1947.25</v>
      </c>
      <c r="F36" s="9">
        <v>1947</v>
      </c>
      <c r="G36" s="9">
        <v>1500</v>
      </c>
      <c r="H36" s="9">
        <v>1500</v>
      </c>
      <c r="I36" s="10">
        <v>1500</v>
      </c>
    </row>
    <row r="37" spans="1:9" x14ac:dyDescent="0.25">
      <c r="A37" s="82"/>
      <c r="B37" s="92" t="s">
        <v>112</v>
      </c>
      <c r="C37" s="42"/>
      <c r="D37" s="66" t="s">
        <v>113</v>
      </c>
      <c r="E37" s="8"/>
      <c r="F37" s="9"/>
      <c r="G37" s="9"/>
      <c r="H37" s="9"/>
      <c r="I37" s="10"/>
    </row>
    <row r="38" spans="1:9" x14ac:dyDescent="0.25">
      <c r="A38" s="82"/>
      <c r="B38" s="94" t="s">
        <v>114</v>
      </c>
      <c r="C38" s="87"/>
      <c r="D38" s="67" t="s">
        <v>92</v>
      </c>
      <c r="E38" s="8"/>
      <c r="F38" s="9"/>
      <c r="G38" s="9"/>
      <c r="H38" s="9"/>
      <c r="I38" s="10"/>
    </row>
    <row r="39" spans="1:9" x14ac:dyDescent="0.25">
      <c r="A39" s="82"/>
      <c r="B39" s="80">
        <v>32</v>
      </c>
      <c r="C39" s="83"/>
      <c r="D39" s="65" t="s">
        <v>27</v>
      </c>
      <c r="E39" s="8">
        <v>0</v>
      </c>
      <c r="F39" s="9">
        <v>0</v>
      </c>
      <c r="G39" s="9">
        <v>500</v>
      </c>
      <c r="H39" s="9">
        <v>500</v>
      </c>
      <c r="I39" s="10">
        <v>500</v>
      </c>
    </row>
    <row r="40" spans="1:9" ht="25.5" x14ac:dyDescent="0.25">
      <c r="A40" s="82"/>
      <c r="B40" s="92" t="s">
        <v>115</v>
      </c>
      <c r="C40" s="42"/>
      <c r="D40" s="66" t="s">
        <v>117</v>
      </c>
      <c r="E40" s="8"/>
      <c r="F40" s="9"/>
      <c r="G40" s="9"/>
      <c r="H40" s="9"/>
      <c r="I40" s="10"/>
    </row>
    <row r="41" spans="1:9" ht="25.5" x14ac:dyDescent="0.25">
      <c r="A41" s="82"/>
      <c r="B41" s="88" t="s">
        <v>116</v>
      </c>
      <c r="C41" s="83">
        <v>42</v>
      </c>
      <c r="D41" s="65" t="s">
        <v>96</v>
      </c>
      <c r="E41" s="8">
        <v>6599.02</v>
      </c>
      <c r="F41" s="9">
        <v>10600</v>
      </c>
      <c r="G41" s="9">
        <v>10600</v>
      </c>
      <c r="H41" s="9">
        <v>10600</v>
      </c>
      <c r="I41" s="10">
        <v>10600</v>
      </c>
    </row>
    <row r="42" spans="1:9" x14ac:dyDescent="0.25">
      <c r="A42" s="82"/>
      <c r="B42" s="92" t="s">
        <v>118</v>
      </c>
      <c r="C42" s="42"/>
      <c r="D42" s="66" t="s">
        <v>119</v>
      </c>
      <c r="E42" s="8"/>
      <c r="F42" s="9"/>
      <c r="G42" s="9"/>
      <c r="H42" s="9"/>
      <c r="I42" s="10"/>
    </row>
    <row r="43" spans="1:9" ht="25.5" x14ac:dyDescent="0.25">
      <c r="A43" s="82"/>
      <c r="B43" s="94" t="s">
        <v>120</v>
      </c>
      <c r="C43" s="87"/>
      <c r="D43" s="67" t="s">
        <v>96</v>
      </c>
      <c r="E43" s="8"/>
      <c r="F43" s="9"/>
      <c r="G43" s="9"/>
      <c r="H43" s="9"/>
      <c r="I43" s="10"/>
    </row>
    <row r="44" spans="1:9" x14ac:dyDescent="0.25">
      <c r="A44" s="82"/>
      <c r="B44" s="86">
        <v>3</v>
      </c>
      <c r="C44" s="87"/>
      <c r="D44" s="67" t="s">
        <v>10</v>
      </c>
      <c r="E44" s="8"/>
      <c r="F44" s="9">
        <v>42472</v>
      </c>
      <c r="G44" s="9">
        <v>45145</v>
      </c>
      <c r="H44" s="9">
        <v>45145</v>
      </c>
      <c r="I44" s="10">
        <v>45145</v>
      </c>
    </row>
    <row r="45" spans="1:9" x14ac:dyDescent="0.25">
      <c r="A45" s="82"/>
      <c r="B45" s="80">
        <v>32</v>
      </c>
      <c r="C45" s="83"/>
      <c r="D45" s="65" t="s">
        <v>27</v>
      </c>
      <c r="E45" s="8">
        <v>40201.69</v>
      </c>
      <c r="F45" s="9">
        <v>11945</v>
      </c>
      <c r="G45" s="9">
        <v>11945</v>
      </c>
      <c r="H45" s="9">
        <v>11945</v>
      </c>
      <c r="I45" s="10">
        <v>11945</v>
      </c>
    </row>
    <row r="46" spans="1:9" ht="38.25" x14ac:dyDescent="0.25">
      <c r="A46" s="82"/>
      <c r="B46" s="80">
        <v>37</v>
      </c>
      <c r="C46" s="83"/>
      <c r="D46" s="65" t="s">
        <v>86</v>
      </c>
      <c r="E46" s="8">
        <v>25884.74</v>
      </c>
      <c r="F46" s="9">
        <v>26545</v>
      </c>
      <c r="G46" s="9">
        <v>33200</v>
      </c>
      <c r="H46" s="9">
        <v>33200</v>
      </c>
      <c r="I46" s="10">
        <v>33200</v>
      </c>
    </row>
    <row r="47" spans="1:9" ht="24" x14ac:dyDescent="0.25">
      <c r="A47" s="82"/>
      <c r="B47" s="80">
        <v>42</v>
      </c>
      <c r="C47" s="83"/>
      <c r="D47" s="89" t="s">
        <v>121</v>
      </c>
      <c r="E47" s="8">
        <v>692.43</v>
      </c>
      <c r="F47" s="9">
        <v>3982</v>
      </c>
      <c r="G47" s="9">
        <v>3982</v>
      </c>
      <c r="H47" s="9">
        <v>3982</v>
      </c>
      <c r="I47" s="10">
        <v>3982</v>
      </c>
    </row>
    <row r="48" spans="1:9" x14ac:dyDescent="0.25">
      <c r="A48" s="82"/>
      <c r="B48" s="88" t="s">
        <v>126</v>
      </c>
      <c r="C48" s="83"/>
      <c r="D48" s="90" t="s">
        <v>127</v>
      </c>
      <c r="E48" s="8"/>
      <c r="F48" s="9"/>
      <c r="G48" s="9"/>
      <c r="H48" s="9"/>
      <c r="I48" s="10"/>
    </row>
    <row r="49" spans="1:9" ht="24" x14ac:dyDescent="0.25">
      <c r="A49" s="82"/>
      <c r="B49" s="81">
        <v>42</v>
      </c>
      <c r="C49" s="83"/>
      <c r="D49" s="89" t="s">
        <v>121</v>
      </c>
      <c r="E49" s="8">
        <v>30.53</v>
      </c>
      <c r="F49" s="9">
        <v>0</v>
      </c>
      <c r="G49" s="9">
        <v>0</v>
      </c>
      <c r="H49" s="9">
        <v>0</v>
      </c>
      <c r="I49" s="10">
        <v>0</v>
      </c>
    </row>
    <row r="50" spans="1:9" x14ac:dyDescent="0.25">
      <c r="A50" s="82"/>
      <c r="B50" s="92" t="s">
        <v>122</v>
      </c>
      <c r="C50" s="42"/>
      <c r="D50" s="93" t="s">
        <v>123</v>
      </c>
      <c r="E50" s="8"/>
      <c r="F50" s="9"/>
      <c r="G50" s="9"/>
      <c r="H50" s="9"/>
      <c r="I50" s="10"/>
    </row>
    <row r="51" spans="1:9" x14ac:dyDescent="0.25">
      <c r="A51" s="82"/>
      <c r="B51" s="94" t="s">
        <v>124</v>
      </c>
      <c r="C51" s="87"/>
      <c r="D51" s="95" t="s">
        <v>125</v>
      </c>
      <c r="E51" s="8"/>
      <c r="F51" s="9"/>
      <c r="G51" s="9"/>
      <c r="H51" s="9"/>
      <c r="I51" s="10"/>
    </row>
    <row r="52" spans="1:9" x14ac:dyDescent="0.25">
      <c r="A52" s="82"/>
      <c r="B52" s="80">
        <v>32</v>
      </c>
      <c r="C52" s="83"/>
      <c r="D52" s="90" t="s">
        <v>27</v>
      </c>
      <c r="E52" s="8">
        <v>23625.97</v>
      </c>
      <c r="F52" s="9">
        <v>39000</v>
      </c>
      <c r="G52" s="9">
        <v>6000</v>
      </c>
      <c r="H52" s="9">
        <v>6000</v>
      </c>
      <c r="I52" s="10">
        <v>6000</v>
      </c>
    </row>
    <row r="53" spans="1:9" x14ac:dyDescent="0.25">
      <c r="A53" s="82"/>
      <c r="B53" s="94" t="s">
        <v>126</v>
      </c>
      <c r="C53" s="87"/>
      <c r="D53" s="95" t="s">
        <v>127</v>
      </c>
      <c r="E53" s="8"/>
      <c r="F53" s="9"/>
      <c r="G53" s="9"/>
      <c r="H53" s="9"/>
      <c r="I53" s="10"/>
    </row>
    <row r="54" spans="1:9" x14ac:dyDescent="0.25">
      <c r="A54" s="82"/>
      <c r="B54" s="80">
        <v>32</v>
      </c>
      <c r="C54" s="83"/>
      <c r="D54" s="90" t="s">
        <v>27</v>
      </c>
      <c r="E54" s="8">
        <v>508</v>
      </c>
      <c r="F54" s="9">
        <v>265</v>
      </c>
      <c r="G54" s="9">
        <v>300</v>
      </c>
      <c r="H54" s="9">
        <v>300</v>
      </c>
      <c r="I54" s="10">
        <v>300</v>
      </c>
    </row>
    <row r="55" spans="1:9" ht="24" x14ac:dyDescent="0.25">
      <c r="A55" s="82"/>
      <c r="B55" s="80">
        <v>42</v>
      </c>
      <c r="C55" s="83"/>
      <c r="D55" s="89" t="s">
        <v>121</v>
      </c>
      <c r="E55" s="8">
        <v>0</v>
      </c>
      <c r="F55" s="9">
        <v>1062</v>
      </c>
      <c r="G55" s="9">
        <v>1120</v>
      </c>
      <c r="H55" s="9">
        <v>1120</v>
      </c>
      <c r="I55" s="10">
        <v>1120</v>
      </c>
    </row>
    <row r="56" spans="1:9" x14ac:dyDescent="0.25">
      <c r="A56" s="82"/>
      <c r="B56" s="92" t="s">
        <v>128</v>
      </c>
      <c r="C56" s="42"/>
      <c r="D56" s="93" t="s">
        <v>129</v>
      </c>
      <c r="E56" s="8"/>
      <c r="F56" s="9"/>
      <c r="G56" s="9"/>
      <c r="H56" s="9"/>
      <c r="I56" s="10"/>
    </row>
    <row r="57" spans="1:9" x14ac:dyDescent="0.25">
      <c r="A57" s="82"/>
      <c r="B57" s="94" t="s">
        <v>130</v>
      </c>
      <c r="C57" s="87"/>
      <c r="D57" s="95" t="s">
        <v>131</v>
      </c>
      <c r="E57" s="8"/>
      <c r="F57" s="9"/>
      <c r="G57" s="9"/>
      <c r="H57" s="9"/>
      <c r="I57" s="10"/>
    </row>
    <row r="58" spans="1:9" x14ac:dyDescent="0.25">
      <c r="A58" s="82"/>
      <c r="B58" s="80">
        <v>32</v>
      </c>
      <c r="C58" s="83"/>
      <c r="D58" s="90" t="s">
        <v>27</v>
      </c>
      <c r="E58" s="8">
        <v>1175.52</v>
      </c>
      <c r="F58" s="9">
        <v>1594</v>
      </c>
      <c r="G58" s="9">
        <v>1600</v>
      </c>
      <c r="H58" s="9">
        <v>1600</v>
      </c>
      <c r="I58" s="10">
        <v>1600</v>
      </c>
    </row>
    <row r="59" spans="1:9" ht="24" x14ac:dyDescent="0.25">
      <c r="A59" s="82"/>
      <c r="B59" s="92" t="s">
        <v>132</v>
      </c>
      <c r="C59" s="42"/>
      <c r="D59" s="93" t="s">
        <v>133</v>
      </c>
      <c r="E59" s="8"/>
      <c r="F59" s="9"/>
      <c r="G59" s="9"/>
      <c r="H59" s="9"/>
      <c r="I59" s="10"/>
    </row>
    <row r="60" spans="1:9" ht="25.5" x14ac:dyDescent="0.25">
      <c r="A60" s="82"/>
      <c r="B60" s="94" t="s">
        <v>120</v>
      </c>
      <c r="C60" s="87"/>
      <c r="D60" s="67" t="s">
        <v>96</v>
      </c>
      <c r="E60" s="8"/>
      <c r="F60" s="9"/>
      <c r="G60" s="9"/>
      <c r="H60" s="9"/>
      <c r="I60" s="10"/>
    </row>
    <row r="61" spans="1:9" x14ac:dyDescent="0.25">
      <c r="A61" s="82"/>
      <c r="B61" s="80">
        <v>32</v>
      </c>
      <c r="C61" s="83"/>
      <c r="D61" s="65" t="s">
        <v>27</v>
      </c>
      <c r="E61" s="8">
        <v>0</v>
      </c>
      <c r="F61" s="9">
        <v>0</v>
      </c>
      <c r="G61" s="9">
        <v>150000</v>
      </c>
      <c r="H61" s="9">
        <v>150000</v>
      </c>
      <c r="I61" s="10">
        <v>150000</v>
      </c>
    </row>
    <row r="62" spans="1:9" ht="39.75" customHeight="1" x14ac:dyDescent="0.25">
      <c r="A62" s="82"/>
      <c r="B62" s="92" t="s">
        <v>134</v>
      </c>
      <c r="C62" s="42"/>
      <c r="D62" s="66" t="s">
        <v>135</v>
      </c>
      <c r="E62" s="8"/>
      <c r="F62" s="9"/>
      <c r="G62" s="9"/>
      <c r="H62" s="9"/>
      <c r="I62" s="10"/>
    </row>
    <row r="63" spans="1:9" ht="25.5" x14ac:dyDescent="0.25">
      <c r="A63" s="82"/>
      <c r="B63" s="94" t="s">
        <v>120</v>
      </c>
      <c r="C63" s="83"/>
      <c r="D63" s="67" t="s">
        <v>96</v>
      </c>
      <c r="E63" s="8"/>
      <c r="F63" s="9"/>
      <c r="G63" s="9"/>
      <c r="H63" s="9"/>
      <c r="I63" s="10"/>
    </row>
    <row r="64" spans="1:9" x14ac:dyDescent="0.25">
      <c r="A64" s="82"/>
      <c r="B64" s="80">
        <v>38</v>
      </c>
      <c r="C64" s="83"/>
      <c r="D64" s="65" t="s">
        <v>136</v>
      </c>
      <c r="E64" s="8">
        <v>0</v>
      </c>
      <c r="F64" s="9">
        <v>0</v>
      </c>
      <c r="G64" s="9">
        <v>1350</v>
      </c>
      <c r="H64" s="9">
        <v>1350</v>
      </c>
      <c r="I64" s="10">
        <v>1350</v>
      </c>
    </row>
    <row r="65" spans="1:9" x14ac:dyDescent="0.25">
      <c r="A65" s="82"/>
      <c r="B65" s="92" t="s">
        <v>137</v>
      </c>
      <c r="C65" s="42"/>
      <c r="D65" s="66" t="s">
        <v>138</v>
      </c>
      <c r="E65" s="8"/>
      <c r="F65" s="9"/>
      <c r="G65" s="9"/>
      <c r="H65" s="9"/>
      <c r="I65" s="10"/>
    </row>
    <row r="66" spans="1:9" x14ac:dyDescent="0.25">
      <c r="A66" s="82"/>
      <c r="B66" s="94" t="s">
        <v>139</v>
      </c>
      <c r="C66" s="83"/>
      <c r="D66" s="67" t="s">
        <v>89</v>
      </c>
      <c r="E66" s="8"/>
      <c r="F66" s="9"/>
      <c r="G66" s="9"/>
      <c r="H66" s="9"/>
      <c r="I66" s="10"/>
    </row>
    <row r="67" spans="1:9" x14ac:dyDescent="0.25">
      <c r="A67" s="82"/>
      <c r="B67" s="80">
        <v>32</v>
      </c>
      <c r="C67" s="83"/>
      <c r="D67" s="65" t="s">
        <v>27</v>
      </c>
      <c r="E67" s="8"/>
      <c r="F67" s="9">
        <v>3982</v>
      </c>
      <c r="G67" s="9">
        <v>5540</v>
      </c>
      <c r="H67" s="9">
        <v>5540</v>
      </c>
      <c r="I67" s="10">
        <v>5540</v>
      </c>
    </row>
    <row r="68" spans="1:9" x14ac:dyDescent="0.25">
      <c r="A68" s="82"/>
      <c r="B68" s="94" t="s">
        <v>140</v>
      </c>
      <c r="C68" s="83"/>
      <c r="D68" s="67" t="s">
        <v>141</v>
      </c>
      <c r="E68" s="8"/>
      <c r="F68" s="9"/>
      <c r="G68" s="9"/>
      <c r="H68" s="9"/>
      <c r="I68" s="10"/>
    </row>
    <row r="69" spans="1:9" x14ac:dyDescent="0.25">
      <c r="A69" s="82"/>
      <c r="B69" s="80">
        <v>32</v>
      </c>
      <c r="C69" s="83"/>
      <c r="D69" s="65" t="s">
        <v>27</v>
      </c>
      <c r="E69" s="8"/>
      <c r="F69" s="9">
        <v>199</v>
      </c>
      <c r="G69" s="9">
        <v>447</v>
      </c>
      <c r="H69" s="9">
        <v>447</v>
      </c>
      <c r="I69" s="10">
        <v>447</v>
      </c>
    </row>
    <row r="70" spans="1:9" ht="25.5" x14ac:dyDescent="0.25">
      <c r="A70" s="82"/>
      <c r="B70" s="68" t="s">
        <v>142</v>
      </c>
      <c r="C70" s="83"/>
      <c r="D70" s="69" t="s">
        <v>143</v>
      </c>
      <c r="E70" s="8"/>
      <c r="F70" s="9"/>
      <c r="G70" s="9"/>
      <c r="H70" s="9"/>
      <c r="I70" s="10"/>
    </row>
    <row r="71" spans="1:9" x14ac:dyDescent="0.25">
      <c r="A71" s="82"/>
      <c r="B71" s="88" t="s">
        <v>144</v>
      </c>
      <c r="C71" s="83"/>
      <c r="D71" s="65" t="s">
        <v>145</v>
      </c>
      <c r="E71" s="8"/>
      <c r="F71" s="9"/>
      <c r="G71" s="9"/>
      <c r="H71" s="9"/>
      <c r="I71" s="10"/>
    </row>
    <row r="72" spans="1:9" x14ac:dyDescent="0.25">
      <c r="A72" s="82"/>
      <c r="B72" s="81">
        <v>32</v>
      </c>
      <c r="C72" s="83"/>
      <c r="D72" s="65" t="s">
        <v>27</v>
      </c>
      <c r="E72" s="8">
        <v>2739.59</v>
      </c>
      <c r="F72" s="9">
        <v>0</v>
      </c>
      <c r="G72" s="9">
        <v>0</v>
      </c>
      <c r="H72" s="9">
        <v>0</v>
      </c>
      <c r="I72" s="10">
        <v>0</v>
      </c>
    </row>
    <row r="73" spans="1:9" ht="38.25" x14ac:dyDescent="0.25">
      <c r="A73" s="82"/>
      <c r="B73" s="81">
        <v>37</v>
      </c>
      <c r="C73" s="83"/>
      <c r="D73" s="65" t="s">
        <v>86</v>
      </c>
      <c r="E73" s="8">
        <v>3127.21</v>
      </c>
      <c r="F73" s="9">
        <v>0</v>
      </c>
      <c r="G73" s="9">
        <v>0</v>
      </c>
      <c r="H73" s="9">
        <v>0</v>
      </c>
      <c r="I73" s="10">
        <v>0</v>
      </c>
    </row>
    <row r="74" spans="1:9" x14ac:dyDescent="0.25">
      <c r="A74" s="98"/>
      <c r="B74" s="99"/>
      <c r="C74" s="98"/>
      <c r="D74" s="99"/>
      <c r="E74" s="100"/>
      <c r="F74" s="100"/>
      <c r="G74" s="100"/>
      <c r="H74" s="100"/>
      <c r="I74" s="101"/>
    </row>
  </sheetData>
  <protectedRanges>
    <protectedRange algorithmName="SHA-512" hashValue="R8frfBQ/MhInQYm+jLEgMwgPwCkrGPIUaxyIFLRSCn/+fIsUU6bmJDax/r7gTh2PEAEvgODYwg0rRRjqSM/oww==" saltValue="tbZzHO5lCNHCDH5y3XGZag==" spinCount="100000" sqref="D47:D59" name="Range1"/>
  </protectedRanges>
  <mergeCells count="14">
    <mergeCell ref="A8:C8"/>
    <mergeCell ref="A10:C10"/>
    <mergeCell ref="A9:C9"/>
    <mergeCell ref="A19:C19"/>
    <mergeCell ref="A25:C25"/>
    <mergeCell ref="A15:C15"/>
    <mergeCell ref="A16:C16"/>
    <mergeCell ref="A17:C17"/>
    <mergeCell ref="A21:C21"/>
    <mergeCell ref="A6:C6"/>
    <mergeCell ref="A1:I1"/>
    <mergeCell ref="A3:I3"/>
    <mergeCell ref="A5:C5"/>
    <mergeCell ref="A7:C7"/>
  </mergeCells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List1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2023-10-04T07:24:28Z</cp:lastPrinted>
  <dcterms:created xsi:type="dcterms:W3CDTF">2022-08-12T12:51:27Z</dcterms:created>
  <dcterms:modified xsi:type="dcterms:W3CDTF">2024-10-21T08:45:02Z</dcterms:modified>
</cp:coreProperties>
</file>